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Rozvaha_McDonalds" sheetId="2" state="visible" r:id="rId4"/>
    <sheet name="VZZ_McDonalds" sheetId="3" state="visible" r:id="rId5"/>
    <sheet name="Rozvaha_AmRest" sheetId="4" state="visible" r:id="rId6"/>
    <sheet name="VZZ_AmRest" sheetId="5" state="visible" r:id="rId7"/>
    <sheet name="Rozvaha_RychlaKuchyneCZ" sheetId="6" state="visible" r:id="rId8"/>
    <sheet name="VZZ_RychlaKuchyneCZ" sheetId="7" state="visible" r:id="rId9"/>
    <sheet name="Doplňující údaje" sheetId="8" state="visible" r:id="rId10"/>
    <sheet name="Zdroje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<sst xmlns="http://schemas.openxmlformats.org/spreadsheetml/2006/main" count="336" uniqueCount="266">
  <si>
    <t xml:space="preserve">1FP303 – Případová studie: Rychlé občerstvení ve třech účetních rámcích (US GAAP · IFRS · CZ GAAP)</t>
  </si>
  <si>
    <t xml:space="preserve">Vertikální a horizontální analýza výkazů; rozdíly mezi výkazy podle českých účetních standardů a IFRS/US GAAP.</t>
  </si>
  <si>
    <t xml:space="preserve">Firmy a rámce:</t>
  </si>
  <si>
    <t xml:space="preserve">• McDonald's Corporation (USA) – konsolidované výkazy podle US GAAP, mil. USD, roky 2019–2024 (Form 10-K, SEC EDGAR).</t>
  </si>
  <si>
    <t xml:space="preserve">• AmRest Holdings SE (Španělsko/Polsko; provozuje KFC, Burger King, Starbucks, Pizza Hut v ČR a dalších zemích) – konsolidované výkazy podle IFRS (EU), mil. EUR, roky 2021–2024 (výroční zprávy, amrest.eu).</t>
  </si>
  <si>
    <t xml:space="preserve">• RYCHLÁ KUCHYNĚ CZ s.r.o. – MODELOVÁ DATA: fiktivní český provozovatel franšízových restaurací rychlého občerstvení; výkazy v členění podle vyhlášky č. 500/2002 Sb. (CZ GAAP), tis. Kč, roky 2020–2024. Firma neexistuje, čísla jsou vytvořena pro výuku.</t>
  </si>
  <si>
    <t xml:space="preserve">Listy: Rozvaha_&lt;firma&gt;, VZZ_&lt;firma&gt; – jedna firma na list, roky ve sloupcích. Položky jsou ponechány v původním členění daného rámce (anglické názvy v závorce). Žádné položky nebyly slučovány.</t>
  </si>
  <si>
    <t xml:space="preserve">List Doplňující údaje: počty restaurací, vyplacené podíly na zisku / dividendy, poznámky k datům.</t>
  </si>
  <si>
    <t xml:space="preserve">List Zdroje: dokument, URL a strana pro každé reálné číslo.</t>
  </si>
  <si>
    <t xml:space="preserve">Upozornění: data mohou být pro výukové účely upravena.</t>
  </si>
  <si>
    <t xml:space="preserve">Soubor neobsahuje žádné vzorce ukazatelů ani jejich seznam – volba a konstrukce ukazatelů je součástí úkolu.</t>
  </si>
  <si>
    <t xml:space="preserve">Měny nejsou přepočteny. Pro porovnání struktury (vertikální analýza) není přepočet potřebný; pro porovnání absolutních objemů si kurz dohledejte a zdokumentujte.</t>
  </si>
  <si>
    <t xml:space="preserve">Připraveno: 25. 9. 2026</t>
  </si>
  <si>
    <t xml:space="preserve">Rozvaha – McDonald's Corporation (US GAAP)</t>
  </si>
  <si>
    <t xml:space="preserve">Jednotky: mil. USD. Roky ve sloupcích, stavy k 31. 12. (rozvaha) / za rok (VZZ).</t>
  </si>
  <si>
    <t xml:space="preserve">Původní členění výkazu emitenta; české názvy jsou orientační překlad. Konsolidované výkazy.</t>
  </si>
  <si>
    <t xml:space="preserve">Položka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</si>
  <si>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</si>
  <si>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</si>
  <si>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</si>
  <si>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</si>
  <si>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</si>
  <si>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</si>
  <si>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AKTIVA (ASSETS)</t>
  </si>
  <si>
    <t xml:space="preserve">Oběžná aktiva (Current assets)</t>
  </si>
  <si>
    <t xml:space="preserve">Peněžní prostředky a ekvivalenty (Cash and equivalents)</t>
  </si>
  <si>
    <t xml:space="preserve">Pohledávky a směnky (Accounts and notes receivable)</t>
  </si>
  <si>
    <t xml:space="preserve">Zásoby (Inventories)</t>
  </si>
  <si>
    <t xml:space="preserve">Náklady příštích období a ostatní oběžná aktiva (Prepaid expenses and other current assets)</t>
  </si>
  <si>
    <t xml:space="preserve">Oběžná aktiva celkem (Total current assets)</t>
  </si>
  <si>
    <t xml:space="preserve">Ostatní aktiva (Other assets)</t>
  </si>
  <si>
    <t xml:space="preserve">Investice v přidružených společnostech (Investments in and advances to affiliates)</t>
  </si>
  <si>
    <t xml:space="preserve">Goodwill</t>
  </si>
  <si>
    <t xml:space="preserve">Různá ostatní aktiva (Miscellaneous)</t>
  </si>
  <si>
    <t xml:space="preserve">Ostatní aktiva celkem (Total other assets)</t>
  </si>
  <si>
    <t xml:space="preserve">Právo užívání – leasing, netto (Lease right-of-use asset, net)</t>
  </si>
  <si>
    <t xml:space="preserve">Pozemky, budovy a zařízení v pořizovací ceně (Property and equipment, at cost)</t>
  </si>
  <si>
    <t xml:space="preserve">Oprávky (Accumulated depreciation and amortization)</t>
  </si>
  <si>
    <t xml:space="preserve">Pozemky, budovy a zařízení netto (Net property and equipment)</t>
  </si>
  <si>
    <t xml:space="preserve">AKTIVA CELKEM (Total assets)</t>
  </si>
  <si>
    <t xml:space="preserve">PASIVA (LIABILITIES AND SHAREHOLDERS' EQUITY)</t>
  </si>
  <si>
    <t xml:space="preserve">Krátkodobé závazky (Current liabilities)</t>
  </si>
  <si>
    <t xml:space="preserve">Krátkodobé úvěry a splatná část dlouhodobého dluhu (Short-term borrowings and current maturities of LTD)</t>
  </si>
  <si>
    <t xml:space="preserve">Závazky z obchodních vztahů (Accounts payable)</t>
  </si>
  <si>
    <t xml:space="preserve">Krátkodobý leasingový závazek (Lease liability, current)</t>
  </si>
  <si>
    <t xml:space="preserve">Daň z příjmů (Income taxes)</t>
  </si>
  <si>
    <t xml:space="preserve">Ostatní daně (Other taxes)</t>
  </si>
  <si>
    <t xml:space="preserve">Naběhlé úroky (Accrued interest)</t>
  </si>
  <si>
    <t xml:space="preserve">Naběhlé mzdy a ostatní závazky (Accrued payroll and other liabilities)</t>
  </si>
  <si>
    <t xml:space="preserve">Krátkodobé závazky celkem (Total current liabilities)</t>
  </si>
  <si>
    <t xml:space="preserve">Dlouhodobý dluh (Long-term debt)</t>
  </si>
  <si>
    <t xml:space="preserve">Dlouhodobý leasingový závazek (Long-term lease liability)</t>
  </si>
  <si>
    <t xml:space="preserve">Dlouhodobé daňové závazky (Long-term income taxes)</t>
  </si>
  <si>
    <t xml:space="preserve">Výnosy příštích období – vstupní franšízové poplatky (Deferred revenues - initial franchise fees)</t>
  </si>
  <si>
    <t xml:space="preserve">Ostatní dlouhodobé závazky (Other long-term liabilities)</t>
  </si>
  <si>
    <t xml:space="preserve">Odložená daň (Deferred income taxes)</t>
  </si>
  <si>
    <t xml:space="preserve">Vlastní kapitál (Shareholders' equity)</t>
  </si>
  <si>
    <t xml:space="preserve">Základní kapitál (Common stock)</t>
  </si>
  <si>
    <t xml:space="preserve">Emisní ážio (Additional paid-in capital)</t>
  </si>
  <si>
    <t xml:space="preserve">Nerozdělený zisk (Retained earnings)</t>
  </si>
  <si>
    <t xml:space="preserve">Kumulovaný ostatní úplný výsledek (Accumulated other comprehensive income/loss)</t>
  </si>
  <si>
    <t xml:space="preserve">Vlastní akcie (Common stock in treasury, at cost)</t>
  </si>
  <si>
    <t xml:space="preserve">Vlastní kapitál celkem (Total shareholders' equity/deficit)</t>
  </si>
  <si>
    <t xml:space="preserve">PASIVA CELKEM (Total liabilities and shareholders' equity)</t>
  </si>
  <si>
    <t xml:space="preserve">Výkaz zisku a ztráty – McDonald's Corporation (US GAAP)</t>
  </si>
  <si>
    <t xml:space="preserve">Náklady jsou u AmRest uvedeny se záporným znaménkem (jako ve výkazu emitenta); u McDonald's kladně (US formát).</t>
  </si>
  <si>
    <t xml:space="preserve">VÝNOSY (REVENUES)</t>
  </si>
  <si>
    <t xml:space="preserve">Tržby restaurací provozovaných společností (Sales by Company-owned and operated restaurants)</t>
  </si>
  <si>
    <t xml:space="preserve">Výnosy z franšízových restaurací (Revenues from franchised restaurants)</t>
  </si>
  <si>
    <t xml:space="preserve">Ostatní výnosy (Other revenues)</t>
  </si>
  <si>
    <t xml:space="preserve">Výnosy celkem (Total revenues)</t>
  </si>
  <si>
    <t xml:space="preserve">PROVOZNÍ NÁKLADY (OPERATING COSTS AND EXPENSES)</t>
  </si>
  <si>
    <t xml:space="preserve">Potraviny a obaly (Food &amp; paper)</t>
  </si>
  <si>
    <t xml:space="preserve">Mzdy a zaměstnanecké požitky (Payroll &amp; employee benefits)</t>
  </si>
  <si>
    <t xml:space="preserve">Nájemné a ostatní provozní náklady restaurací (Occupancy &amp; other operating expenses)</t>
  </si>
  <si>
    <t xml:space="preserve">Náklady na nemovitosti franšízových restaurací (Franchised restaurants-occupancy expenses)</t>
  </si>
  <si>
    <t xml:space="preserve">Ostatní náklady restaurací (Other restaurant expenses)</t>
  </si>
  <si>
    <t xml:space="preserve">Správní a odbytové náklady – odpisy (SG&amp;A - Depreciation and amortization)</t>
  </si>
  <si>
    <t xml:space="preserve">Správní a odbytové náklady – ostatní (SG&amp;A - Other)</t>
  </si>
  <si>
    <t xml:space="preserve">Ostatní provozní (výnosy) náklady, netto (Other operating (income) expense, net)</t>
  </si>
  <si>
    <t xml:space="preserve">Provozní náklady celkem (Total operating costs and expenses)</t>
  </si>
  <si>
    <t xml:space="preserve">Provozní výsledek (Operating income)</t>
  </si>
  <si>
    <t xml:space="preserve">Nákladové úroky (Interest expense)</t>
  </si>
  <si>
    <t xml:space="preserve">Neprovozní (výnosy) náklady, netto (Nonoperating (income) expense, net)</t>
  </si>
  <si>
    <t xml:space="preserve">Výsledek před zdaněním (Income before provision for income taxes)</t>
  </si>
  <si>
    <t xml:space="preserve">Daň z příjmů (Provision for income taxes)</t>
  </si>
  <si>
    <t xml:space="preserve">Čistý zisk (Net income)</t>
  </si>
  <si>
    <t xml:space="preserve">Rozvaha – AmRest Holdings SE (IFRS (EU))</t>
  </si>
  <si>
    <t xml:space="preserve">Jednotky: mil. EUR. Roky ve sloupcích, stavy k 31. 12. (rozvaha) / za rok (VZZ).</t>
  </si>
  <si>
    <t xml:space="preserve">AKTIVA (Assets)</t>
  </si>
  <si>
    <t xml:space="preserve">Pozemky, budovy a zařízení (Property, plant and equipment)</t>
  </si>
  <si>
    <t xml:space="preserve">Aktiva z práva užívání (Right-of-use assets)</t>
  </si>
  <si>
    <t xml:space="preserve">Nehmotná aktiva (Intangible assets)</t>
  </si>
  <si>
    <t xml:space="preserve">Investice do nemovitostí (Investment properties)</t>
  </si>
  <si>
    <t xml:space="preserve">Ostatní dlouhodobá aktiva (Other non-current assets)</t>
  </si>
  <si>
    <t xml:space="preserve">Odložené daňové pohledávky (Deferred tax assets)</t>
  </si>
  <si>
    <t xml:space="preserve">Dlouhodobá aktiva celkem (Total non-current assets)</t>
  </si>
  <si>
    <t xml:space="preserve">Obchodní a ostatní pohledávky (Trade and other receivables)</t>
  </si>
  <si>
    <t xml:space="preserve">Pohledávky z daně z příjmů (Income tax receivables)</t>
  </si>
  <si>
    <t xml:space="preserve">Ostatní krátkodobá aktiva (Other current assets)</t>
  </si>
  <si>
    <t xml:space="preserve">Peněžní prostředky a ekvivalenty (Cash and cash equivalents)</t>
  </si>
  <si>
    <t xml:space="preserve">Aktiva držená k prodeji (Assets classified as held for sale)</t>
  </si>
  <si>
    <t xml:space="preserve">Krátkodobá aktiva celkem (Total current assets)</t>
  </si>
  <si>
    <t xml:space="preserve">VLASTNÍ KAPITÁL (Equity)</t>
  </si>
  <si>
    <t xml:space="preserve">Základní kapitál (Share capital)</t>
  </si>
  <si>
    <t xml:space="preserve">Fondy (Reserves)</t>
  </si>
  <si>
    <t xml:space="preserve">Fond z přepočtu měn (Translation reserve)</t>
  </si>
  <si>
    <t xml:space="preserve">Vlastní kapitál připadající akcionářům mateřské společnosti (Equity attributable to shareholders of the parent)</t>
  </si>
  <si>
    <t xml:space="preserve">Nekontrolní podíly (Non-controlling interests)</t>
  </si>
  <si>
    <t xml:space="preserve">Vlastní kapitál celkem (Total equity)</t>
  </si>
  <si>
    <t xml:space="preserve">ZÁVAZKY (Liabilities)</t>
  </si>
  <si>
    <t xml:space="preserve">Úvěry a půjčky – dlouhodobé (Loans and borrowings, non-current)</t>
  </si>
  <si>
    <t xml:space="preserve">Leasingové závazky – dlouhodobé (Lease liabilities, non-current)</t>
  </si>
  <si>
    <t xml:space="preserve">Rezervy – dlouhodobé (Provisions, non-current)</t>
  </si>
  <si>
    <t xml:space="preserve">Odložený daňový závazek (Deferred tax liability)</t>
  </si>
  <si>
    <t xml:space="preserve">Ostatní dlouhodobé závazky a zaměstnanecké požitky (Other non-current liabilities)</t>
  </si>
  <si>
    <t xml:space="preserve">Dlouhodobé závazky celkem (Total non-current liabilities)</t>
  </si>
  <si>
    <t xml:space="preserve">Úvěry a půjčky – krátkodobé (Loans and borrowings, current)</t>
  </si>
  <si>
    <t xml:space="preserve">Leasingové závazky – krátkodobé (Lease liabilities, current)</t>
  </si>
  <si>
    <t xml:space="preserve">Rezervy – krátkodobé (Provisions, current)</t>
  </si>
  <si>
    <t xml:space="preserve">Obchodní a ostatní závazky (Trade payables and other liabilities)</t>
  </si>
  <si>
    <t xml:space="preserve">Závazky z daně z příjmů (Income tax liabilities)</t>
  </si>
  <si>
    <t xml:space="preserve">Závazky spojené s aktivy drženými k prodeji (Liabilities associated with assets held for sale)</t>
  </si>
  <si>
    <t xml:space="preserve">Závazky celkem (Total liabilities)</t>
  </si>
  <si>
    <t xml:space="preserve">VLASTNÍ KAPITÁL A ZÁVAZKY CELKEM (Total equity and liabilities)</t>
  </si>
  <si>
    <t xml:space="preserve">Výkaz zisku a ztráty – AmRest Holdings SE (IFRS (EU))</t>
  </si>
  <si>
    <t xml:space="preserve">Tržby restaurací (Restaurant sales)</t>
  </si>
  <si>
    <t xml:space="preserve">Franšízové a ostatní tržby (Franchise and other sales)</t>
  </si>
  <si>
    <t xml:space="preserve">Výnosy celkem (Total revenue)</t>
  </si>
  <si>
    <t xml:space="preserve">Náklady restaurací (Restaurant expenses):</t>
  </si>
  <si>
    <t xml:space="preserve">  Potraviny a zboží (Food and merchandise)</t>
  </si>
  <si>
    <t xml:space="preserve">  Mzdy a zaměstnanecké požitky (Payroll and other employee benefits)</t>
  </si>
  <si>
    <t xml:space="preserve">  Licenční poplatky (Royalties)</t>
  </si>
  <si>
    <t xml:space="preserve">  Nájemné, odpisy a ostatní provozní náklady (Occupancy, depreciation and other operating expenses)</t>
  </si>
  <si>
    <t xml:space="preserve">Franšízové a ostatní náklady (Franchise and other expenses)</t>
  </si>
  <si>
    <t xml:space="preserve">Hrubý zisk (Gross Profit)</t>
  </si>
  <si>
    <t xml:space="preserve">Správní náklady (General and administrative expenses)</t>
  </si>
  <si>
    <t xml:space="preserve">Ztráty ze snížení hodnoty finančních aktiv (Net impairment losses on financial assets)</t>
  </si>
  <si>
    <t xml:space="preserve">Ztráty ze snížení hodnoty nefinančních aktiv (Net impairment losses on non-financial assets)</t>
  </si>
  <si>
    <t xml:space="preserve">Ostatní provozní výnosy/náklady (Other operating income/expenses)</t>
  </si>
  <si>
    <t xml:space="preserve">Provozní výsledek (Profit/loss from operations)</t>
  </si>
  <si>
    <t xml:space="preserve">Finanční výnosy (Finance income)</t>
  </si>
  <si>
    <t xml:space="preserve">Finanční náklady (Finance costs)</t>
  </si>
  <si>
    <t xml:space="preserve">Výsledek před zdaněním (Profit/loss before tax)</t>
  </si>
  <si>
    <t xml:space="preserve">Daň z příjmů (Income tax expense)</t>
  </si>
  <si>
    <t xml:space="preserve">Výsledek z pokračujících činností (Profit/loss from continuing operations)</t>
  </si>
  <si>
    <t xml:space="preserve">Výsledek z ukončovaných činností (Profit/loss from discontinued operation)</t>
  </si>
  <si>
    <t xml:space="preserve">Výsledek za období (Profit/loss for the period)</t>
  </si>
  <si>
    <t xml:space="preserve">  z toho akcionáři mateřské společnosti (Attributable to shareholders of the parent)</t>
  </si>
  <si>
    <t xml:space="preserve">  z toho nekontrolní podíly (Attributable to non-controlling interests)</t>
  </si>
  <si>
    <t xml:space="preserve">Doplňkově: odpisy a amortizace dle výkazu CF (Amortisation and depreciation)</t>
  </si>
  <si>
    <t xml:space="preserve">Rozvaha – RYCHLÁ KUCHYNĚ CZ s.r.o. (CZ GAAP, vyhláška 500/2002 Sb.) – MODELOVÁ DATA</t>
  </si>
  <si>
    <t xml:space="preserve">Jednotky: tis. Kč. Roky ve sloupcích, stavy k 31. 12. (rozvaha) / za rok (VZZ).</t>
  </si>
  <si>
    <t xml:space="preserve">Zkrácený výběr řádků rozvahy v plném rozsahu; netto hodnoty. Součtové řádky jsou vzorce.</t>
  </si>
  <si>
    <t xml:space="preserve">AKTIVA CELKEM</t>
  </si>
  <si>
    <t xml:space="preserve">Dlouhodobý majetek celkem</t>
  </si>
  <si>
    <t xml:space="preserve">Dlouhodobý nehmotný majetek</t>
  </si>
  <si>
    <t xml:space="preserve">Dlouhodobý hmotný majetek celkem</t>
  </si>
  <si>
    <t xml:space="preserve">Pozemky</t>
  </si>
  <si>
    <t xml:space="preserve">Stavby</t>
  </si>
  <si>
    <t xml:space="preserve">Hmotné movité věci a jejich soubory</t>
  </si>
  <si>
    <t xml:space="preserve">Poskytnuté zálohy na DHM a nedokončený DHM</t>
  </si>
  <si>
    <t xml:space="preserve">Oběžná aktiva celkem</t>
  </si>
  <si>
    <t xml:space="preserve">Zásoby</t>
  </si>
  <si>
    <t xml:space="preserve">Pohledávky celkem</t>
  </si>
  <si>
    <t xml:space="preserve">Pohledávky z obchodních vztahů</t>
  </si>
  <si>
    <t xml:space="preserve">Pohledávky – ostatní</t>
  </si>
  <si>
    <t xml:space="preserve">Peněžní prostředky</t>
  </si>
  <si>
    <t xml:space="preserve">Časové rozlišení aktiv</t>
  </si>
  <si>
    <t xml:space="preserve">PASIVA CELKEM</t>
  </si>
  <si>
    <t xml:space="preserve">Vlastní kapitál celkem</t>
  </si>
  <si>
    <t xml:space="preserve">Základní kapitál</t>
  </si>
  <si>
    <t xml:space="preserve">Výsledek hospodaření minulých let</t>
  </si>
  <si>
    <t xml:space="preserve">Výsledek hospodaření běžného účetního období</t>
  </si>
  <si>
    <t xml:space="preserve">Cizí zdroje celkem</t>
  </si>
  <si>
    <t xml:space="preserve">Rezervy</t>
  </si>
  <si>
    <t xml:space="preserve">Dlouhodobé závazky celkem</t>
  </si>
  <si>
    <t xml:space="preserve">Závazky k úvěrovým institucím – dlouhodobé</t>
  </si>
  <si>
    <t xml:space="preserve">Krátkodobé závazky celkem</t>
  </si>
  <si>
    <t xml:space="preserve">Závazky k úvěrovým institucím – krátkodobé</t>
  </si>
  <si>
    <t xml:space="preserve">Závazky z obchodních vztahů</t>
  </si>
  <si>
    <t xml:space="preserve">Závazky k zaměstnancům</t>
  </si>
  <si>
    <t xml:space="preserve">Závazky ze sociálního zabezpečení a zdravotního pojištění</t>
  </si>
  <si>
    <t xml:space="preserve">Stát – daňové závazky a dotace</t>
  </si>
  <si>
    <t xml:space="preserve">Ostatní krátkodobé závazky (vč. dohadných účtů)</t>
  </si>
  <si>
    <t xml:space="preserve">Časové rozlišení pasiv</t>
  </si>
  <si>
    <t xml:space="preserve">Výkaz zisku a ztráty (druhové členění) – RYCHLÁ KUCHYNĚ CZ s.r.o. (CZ GAAP) – MODELOVÁ DATA</t>
  </si>
  <si>
    <t xml:space="preserve">Náklady uvedeny kladně; výsledkové řádky jsou vzorce.</t>
  </si>
  <si>
    <t xml:space="preserve">Tržby z prodeje výrobků a služeb</t>
  </si>
  <si>
    <t xml:space="preserve">Tržby za prodej zboží</t>
  </si>
  <si>
    <t xml:space="preserve">Výkonová spotřeba celkem</t>
  </si>
  <si>
    <t xml:space="preserve">Spotřeba materiálu a energie</t>
  </si>
  <si>
    <t xml:space="preserve">Služby</t>
  </si>
  <si>
    <t xml:space="preserve">Osobní náklady</t>
  </si>
  <si>
    <t xml:space="preserve">Úpravy hodnot dlouhodobého majetku (odpisy)</t>
  </si>
  <si>
    <t xml:space="preserve">Ostatní provozní výnosy</t>
  </si>
  <si>
    <t xml:space="preserve">Ostatní provozní náklady</t>
  </si>
  <si>
    <t xml:space="preserve">Provozní výsledek hospodaření</t>
  </si>
  <si>
    <t xml:space="preserve">Výnosové úroky a podobné výnosy</t>
  </si>
  <si>
    <t xml:space="preserve">Nákladové úroky a podobné náklady</t>
  </si>
  <si>
    <t xml:space="preserve">Ostatní finanční náklady</t>
  </si>
  <si>
    <t xml:space="preserve">Finanční výsledek hospodaření</t>
  </si>
  <si>
    <t xml:space="preserve">Výsledek hospodaření před zdaněním</t>
  </si>
  <si>
    <t xml:space="preserve">Daň z příjmů</t>
  </si>
  <si>
    <t xml:space="preserve">Výsledek hospodaření za účetní období</t>
  </si>
  <si>
    <t xml:space="preserve">Doplňující údaje</t>
  </si>
  <si>
    <t xml:space="preserve">McDonald's Corporation</t>
  </si>
  <si>
    <t xml:space="preserve">Zdroj</t>
  </si>
  <si>
    <t xml:space="preserve">Počet restaurací v systému celkem (Systemwide restaurants, konec roku)</t>
  </si>
  <si>
    <t xml:space="preserve">10-K FY2020, FY2022, FY2024 – Summary of Significant Accounting Policies (Restaurant information by ownership type)</t>
  </si>
  <si>
    <t xml:space="preserve">Vyplacené dividendy (Common stock dividends, mil. USD)</t>
  </si>
  <si>
    <t xml:space="preserve">10-K – Consolidated Statement of Cash Flows, Financing activities</t>
  </si>
  <si>
    <t xml:space="preserve">Nákupy vlastních akcií (Treasury stock purchases, mil. USD)</t>
  </si>
  <si>
    <t xml:space="preserve">Odpisy a amortizace celkem (Depreciation and amortization dle výkazu CF, mil. USD)</t>
  </si>
  <si>
    <t xml:space="preserve">10-K – Consolidated Statement of Cash Flows, Operating activities</t>
  </si>
  <si>
    <t xml:space="preserve">Počet zaměstnanců společnosti (přibližně)</t>
  </si>
  <si>
    <t xml:space="preserve">10-K FY2023, Human Capital Management: „over 150,000 worldwide as of year-end 2023“; ostatní roky nedoplněny</t>
  </si>
  <si>
    <t xml:space="preserve">AmRest Holdings SE</t>
  </si>
  <si>
    <t xml:space="preserve">Dividendy vyplacené akcionářům mateřské společnosti (mil. EUR)</t>
  </si>
  <si>
    <t xml:space="preserve">Consolidated statement of cash flows 2022 a 2024 (Dividends paid to equity holders of the parent)</t>
  </si>
  <si>
    <t xml:space="preserve">Dividendy vyplacené nekontrolním podílům (mil. EUR)</t>
  </si>
  <si>
    <t xml:space="preserve">Consolidated statement of cash flows 2022 a 2024</t>
  </si>
  <si>
    <t xml:space="preserve">Odpisy aktiv z práva užívání (Depreciation of right-of-use assets, mil. EUR)</t>
  </si>
  <si>
    <t xml:space="preserve">Note 7 Operating costs by nature (2022 report p.19–20; 2024 report p.16)</t>
  </si>
  <si>
    <t xml:space="preserve">Úrokový náklad z leasingových závazků (Interest expense on lease liabilities, mil. EUR)</t>
  </si>
  <si>
    <t xml:space="preserve">Note 11 Finance costs (2022 report p.21); Note 9 (2024 report p.16)</t>
  </si>
  <si>
    <t xml:space="preserve">Počet pronajatých provozoven (přibližně)</t>
  </si>
  <si>
    <t xml:space="preserve">Note 14/12 Leases: „over 1.9 thousand properties“ (2022), „over 1.8 thousand properties“ (2024)</t>
  </si>
  <si>
    <t xml:space="preserve">Státní podpora (COVID-19) v ostatních provozních výnosech (mil. EUR)</t>
  </si>
  <si>
    <t xml:space="preserve">Note 8 Other operating income (2022 report p.20: 10.5+26.7 v r. 2021; 0.4+1.6 v r. 2022); 2024 report p.16</t>
  </si>
  <si>
    <t xml:space="preserve">RYCHLÁ KUCHYNĚ CZ s.r.o. – modelová data</t>
  </si>
  <si>
    <t xml:space="preserve">Počet provozovaných restaurací (konec roku)</t>
  </si>
  <si>
    <t xml:space="preserve">modelový údaj</t>
  </si>
  <si>
    <t xml:space="preserve">Vyplacené podíly na zisku v daném roce (tis. Kč)</t>
  </si>
  <si>
    <t xml:space="preserve">Průměrný počet zaměstnanců</t>
  </si>
  <si>
    <t xml:space="preserve">Provozovny v nájmu / ve vlastnictví (konec roku)</t>
  </si>
  <si>
    <t xml:space="preserve">23 / 0</t>
  </si>
  <si>
    <t xml:space="preserve">24 / 0</t>
  </si>
  <si>
    <t xml:space="preserve">17 / 8</t>
  </si>
  <si>
    <t xml:space="preserve">18 / 8</t>
  </si>
  <si>
    <t xml:space="preserve">Firma</t>
  </si>
  <si>
    <t xml:space="preserve">Rok(y)</t>
  </si>
  <si>
    <t xml:space="preserve">Dokument</t>
  </si>
  <si>
    <t xml:space="preserve">URL / strana</t>
  </si>
  <si>
    <t xml:space="preserve">Staženo</t>
  </si>
  <si>
    <t xml:space="preserve">McDonald's Corp.</t>
  </si>
  <si>
    <t xml:space="preserve">2024, 2023 (rozvaha); 2024, 2023, 2022 (VZZ)</t>
  </si>
  <si>
    <t xml:space="preserve">Form 10-K FY2024, filed 2025-02-25 (Financial Report – Consolidated Balance Sheet, Consolidated Statement of Income)</t>
  </si>
  <si>
    <t xml:space="preserve">https://www.sec.gov/Archives/edgar/data/63908/000006390825000012/Financial_Report.xlsx ; HTML: https://www.sec.gov/Archives/edgar/data/63908/000006390825000012/mcd-20241231.htm (rozvaha s. 41)</t>
  </si>
  <si>
    <t xml:space="preserve">25. 9. 2026</t>
  </si>
  <si>
    <t xml:space="preserve">2021 (rozvaha); 2021 (VZZ)</t>
  </si>
  <si>
    <t xml:space="preserve">Form 10-K FY2022, filed 2023-02-24</t>
  </si>
  <si>
    <t xml:space="preserve">https://www.sec.gov/Archives/edgar/data/63908/000006390823000012/Financial_Report.xlsx</t>
  </si>
  <si>
    <t xml:space="preserve">2020, 2019 (rozvaha); 2020, 2019 (VZZ)</t>
  </si>
  <si>
    <t xml:space="preserve">Form 10-K FY2020, filed 2021-02-23</t>
  </si>
  <si>
    <t xml:space="preserve">https://www.sec.gov/Archives/edgar/data/63908/000006390821000013/Financial_Report.xlsx</t>
  </si>
  <si>
    <t xml:space="preserve">2024, 2023</t>
  </si>
  <si>
    <t xml:space="preserve">Consolidated Financial Statements for the year ended 31 December 2024 (PDF), income statement s. 5, statement of financial position s. 7, cash flows s. 8</t>
  </si>
  <si>
    <t xml:space="preserve">https://www.amrest.eu/en/media/download/2830</t>
  </si>
  <si>
    <t xml:space="preserve">2022, 2021</t>
  </si>
  <si>
    <t xml:space="preserve">Consolidated Financial Statements for the year ended 31 December 2022 (PDF), income statement s. 5, statement of financial position s. 7, cash flows s. 8</t>
  </si>
  <si>
    <t xml:space="preserve">https://www.amrest.eu/en/media/download/2337</t>
  </si>
  <si>
    <t xml:space="preserve">RYCHLÁ KUCHYNĚ CZ s.r.o.</t>
  </si>
  <si>
    <t xml:space="preserve">2020–2024</t>
  </si>
  <si>
    <t xml:space="preserve">MODELOVÁ DATA – vytvořena pro výuku, žádný externí zdroj</t>
  </si>
  <si>
    <t xml:space="preserve">—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</si>
</sst>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;\(#,##0.0\);\-"/>
    <numFmt numFmtId="166" formatCode="#,##0;\(#,##0\);\-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name val="Arial"/>
      <family val="0"/>
      <charset val="1"/>
    </font>
    <font>
      <sz val="10"/>
      <color rgb="FF0000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23.85" hidden="false" customHeight="false" outlineLevel="0" collapsed="false">
      <c r="A6" s="2" t="s">
        <v>4</v>
      </c>
    </row>
    <row r="7" customFormat="false" ht="23.8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23.8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/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2" t="s">
        <v>10</v>
      </c>
    </row>
    <row r="15" customFormat="false" ht="23.8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8"/>
    <col collapsed="false" customWidth="true" hidden="false" outlineLevel="0" max="7" min="2" style="0" width="13"/>
  </cols>
  <sheetData>
    <row r="1" customFormat="false" ht="15" hidden="false" customHeight="false" outlineLevel="0" collapsed="false">
      <c r="A1" s="4" t="s">
        <v>13</v>
      </c>
    </row>
    <row r="2" customFormat="false" ht="15" hidden="false" customHeight="false" outlineLevel="0" collapsed="false">
      <c r="A2" s="5" t="s">
        <v>14</v>
      </c>
    </row>
    <row r="3" customFormat="false" ht="15" hidden="false" customHeight="false" outlineLevel="0" collapsed="false">
      <c r="A3" s="6" t="s">
        <v>15</v>
      </c>
    </row>
    <row r="4" customFormat="false" ht="15" hidden="false" customHeight="false" outlineLevel="0" collapsed="false">
      <c r="A4" s="7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8" t="s">
        <v>22</v>
      </c>
    </row>
    <row r="5" customFormat="false" ht="15" hidden="false" customHeight="false" outlineLevel="0" collapsed="false">
      <c r="A5" s="9" t="s">
        <v>23</v>
      </c>
    </row>
    <row r="6" customFormat="false" ht="15" hidden="false" customHeight="false" outlineLevel="0" collapsed="false">
      <c r="A6" s="9" t="s">
        <v>24</v>
      </c>
    </row>
    <row r="7" customFormat="false" ht="15" hidden="false" customHeight="false" outlineLevel="0" collapsed="false">
      <c r="A7" s="5" t="s">
        <v>25</v>
      </c>
      <c r="B7" s="10" t="n">
        <v>898.5</v>
      </c>
      <c r="C7" s="10" t="n">
        <v>3449.1</v>
      </c>
      <c r="D7" s="10" t="n">
        <v>4709.2</v>
      </c>
      <c r="E7" s="10" t="n">
        <v>2583.8</v>
      </c>
      <c r="F7" s="10" t="n">
        <v>4579</v>
      </c>
      <c r="G7" s="10" t="n">
        <v>1085</v>
      </c>
    </row>
    <row r="8" customFormat="false" ht="15" hidden="false" customHeight="false" outlineLevel="0" collapsed="false">
      <c r="A8" s="5" t="s">
        <v>26</v>
      </c>
      <c r="B8" s="10" t="n">
        <v>2224.2</v>
      </c>
      <c r="C8" s="10" t="n">
        <v>2110.3</v>
      </c>
      <c r="D8" s="10" t="n">
        <v>1872.4</v>
      </c>
      <c r="E8" s="10" t="n">
        <v>2115</v>
      </c>
      <c r="F8" s="10" t="n">
        <v>2488</v>
      </c>
      <c r="G8" s="10" t="n">
        <v>2383</v>
      </c>
    </row>
    <row r="9" customFormat="false" ht="15" hidden="false" customHeight="false" outlineLevel="0" collapsed="false">
      <c r="A9" s="5" t="s">
        <v>27</v>
      </c>
      <c r="B9" s="10" t="n">
        <v>50.2</v>
      </c>
      <c r="C9" s="10" t="n">
        <v>51.1</v>
      </c>
      <c r="D9" s="10" t="n">
        <v>55.6</v>
      </c>
      <c r="E9" s="10" t="n">
        <v>52</v>
      </c>
      <c r="F9" s="10" t="n">
        <v>53</v>
      </c>
      <c r="G9" s="10" t="n">
        <v>56</v>
      </c>
    </row>
    <row r="10" customFormat="false" ht="15" hidden="false" customHeight="false" outlineLevel="0" collapsed="false">
      <c r="A10" s="5" t="s">
        <v>28</v>
      </c>
      <c r="B10" s="10" t="n">
        <v>385</v>
      </c>
      <c r="C10" s="10" t="n">
        <v>632.7</v>
      </c>
      <c r="D10" s="10" t="n">
        <v>511.3</v>
      </c>
      <c r="E10" s="10" t="n">
        <v>673.4</v>
      </c>
      <c r="F10" s="10" t="n">
        <v>866</v>
      </c>
      <c r="G10" s="10" t="n">
        <v>1074</v>
      </c>
    </row>
    <row r="11" customFormat="false" ht="15" hidden="false" customHeight="false" outlineLevel="0" collapsed="false">
      <c r="A11" s="9" t="s">
        <v>29</v>
      </c>
      <c r="B11" s="10" t="n">
        <v>3557.9</v>
      </c>
      <c r="C11" s="10" t="n">
        <v>6243.2</v>
      </c>
      <c r="D11" s="10" t="n">
        <v>7148.5</v>
      </c>
      <c r="E11" s="10" t="n">
        <v>5424.2</v>
      </c>
      <c r="F11" s="10" t="n">
        <v>7986</v>
      </c>
      <c r="G11" s="10" t="n">
        <v>4599</v>
      </c>
    </row>
    <row r="12" customFormat="false" ht="15" hidden="false" customHeight="false" outlineLevel="0" collapsed="false">
      <c r="A12" s="9" t="s">
        <v>30</v>
      </c>
    </row>
    <row r="13" customFormat="false" ht="15" hidden="false" customHeight="false" outlineLevel="0" collapsed="false">
      <c r="A13" s="5" t="s">
        <v>31</v>
      </c>
      <c r="B13" s="10" t="n">
        <v>1270.3</v>
      </c>
      <c r="C13" s="10" t="n">
        <v>1297.2</v>
      </c>
      <c r="D13" s="10" t="n">
        <v>1201.2</v>
      </c>
      <c r="E13" s="10" t="n">
        <v>1064.5</v>
      </c>
      <c r="F13" s="10" t="n">
        <v>1080</v>
      </c>
      <c r="G13" s="10" t="n">
        <v>2710</v>
      </c>
    </row>
    <row r="14" customFormat="false" ht="15" hidden="false" customHeight="false" outlineLevel="0" collapsed="false">
      <c r="A14" s="5" t="s">
        <v>32</v>
      </c>
      <c r="B14" s="10" t="n">
        <v>2677.4</v>
      </c>
      <c r="C14" s="10" t="n">
        <v>2773.1</v>
      </c>
      <c r="D14" s="10" t="n">
        <v>2782.5</v>
      </c>
      <c r="E14" s="10" t="n">
        <v>2900.4</v>
      </c>
      <c r="F14" s="10" t="n">
        <v>3040</v>
      </c>
      <c r="G14" s="10" t="n">
        <v>3145</v>
      </c>
    </row>
    <row r="15" customFormat="false" ht="15" hidden="false" customHeight="false" outlineLevel="0" collapsed="false">
      <c r="A15" s="5" t="s">
        <v>33</v>
      </c>
      <c r="B15" s="10" t="n">
        <v>2584</v>
      </c>
      <c r="C15" s="10" t="n">
        <v>3527.4</v>
      </c>
      <c r="D15" s="10" t="n">
        <v>4449.5</v>
      </c>
      <c r="E15" s="10" t="n">
        <v>4707.2</v>
      </c>
      <c r="F15" s="10" t="n">
        <v>5618</v>
      </c>
      <c r="G15" s="10" t="n">
        <v>6095</v>
      </c>
    </row>
    <row r="16" customFormat="false" ht="15" hidden="false" customHeight="false" outlineLevel="0" collapsed="false">
      <c r="A16" s="9" t="s">
        <v>34</v>
      </c>
      <c r="B16" s="10" t="n">
        <v>6531.7</v>
      </c>
      <c r="C16" s="10" t="n">
        <v>7597.7</v>
      </c>
      <c r="D16" s="10" t="n">
        <v>8433.2</v>
      </c>
      <c r="E16" s="10" t="n">
        <v>8672.1</v>
      </c>
      <c r="F16" s="10" t="n">
        <v>9738</v>
      </c>
      <c r="G16" s="10" t="n">
        <v>11950</v>
      </c>
    </row>
    <row r="17" customFormat="false" ht="15" hidden="false" customHeight="false" outlineLevel="0" collapsed="false">
      <c r="A17" s="5" t="s">
        <v>35</v>
      </c>
      <c r="B17" s="10" t="n">
        <v>13261.2</v>
      </c>
      <c r="C17" s="10" t="n">
        <v>13827.7</v>
      </c>
      <c r="D17" s="10" t="n">
        <v>13552</v>
      </c>
      <c r="E17" s="10" t="n">
        <v>12565.7</v>
      </c>
      <c r="F17" s="10" t="n">
        <v>13514</v>
      </c>
      <c r="G17" s="10" t="n">
        <v>13339</v>
      </c>
    </row>
    <row r="18" customFormat="false" ht="15" hidden="false" customHeight="false" outlineLevel="0" collapsed="false">
      <c r="A18" s="5" t="s">
        <v>36</v>
      </c>
      <c r="B18" s="10" t="n">
        <v>39050.9</v>
      </c>
      <c r="C18" s="10" t="n">
        <v>41476.5</v>
      </c>
      <c r="D18" s="10" t="n">
        <v>41916.6</v>
      </c>
      <c r="E18" s="10" t="n">
        <v>41037.6</v>
      </c>
      <c r="F18" s="10" t="n">
        <v>43570</v>
      </c>
      <c r="G18" s="10" t="n">
        <v>44177</v>
      </c>
    </row>
    <row r="19" customFormat="false" ht="15" hidden="false" customHeight="false" outlineLevel="0" collapsed="false">
      <c r="A19" s="5" t="s">
        <v>37</v>
      </c>
      <c r="B19" s="10" t="n">
        <v>-14890.9</v>
      </c>
      <c r="C19" s="10" t="n">
        <v>-16518.3</v>
      </c>
      <c r="D19" s="10" t="n">
        <v>-17196</v>
      </c>
      <c r="E19" s="10" t="n">
        <v>-17264</v>
      </c>
      <c r="F19" s="10" t="n">
        <v>-18662</v>
      </c>
      <c r="G19" s="10" t="n">
        <v>-18882</v>
      </c>
    </row>
    <row r="20" customFormat="false" ht="15" hidden="false" customHeight="false" outlineLevel="0" collapsed="false">
      <c r="A20" s="5" t="s">
        <v>38</v>
      </c>
      <c r="B20" s="10" t="n">
        <v>24160</v>
      </c>
      <c r="C20" s="10" t="n">
        <v>24958.2</v>
      </c>
      <c r="D20" s="10" t="n">
        <v>24720.6</v>
      </c>
      <c r="E20" s="10" t="n">
        <v>23773.6</v>
      </c>
      <c r="F20" s="10" t="n">
        <v>24908</v>
      </c>
      <c r="G20" s="10" t="n">
        <v>25295</v>
      </c>
    </row>
    <row r="21" customFormat="false" ht="15" hidden="false" customHeight="false" outlineLevel="0" collapsed="false">
      <c r="A21" s="9" t="s">
        <v>39</v>
      </c>
      <c r="B21" s="10" t="n">
        <v>47510.8</v>
      </c>
      <c r="C21" s="10" t="n">
        <v>52626.8</v>
      </c>
      <c r="D21" s="10" t="n">
        <v>53854.3</v>
      </c>
      <c r="E21" s="10" t="n">
        <v>50435.6</v>
      </c>
      <c r="F21" s="10" t="n">
        <v>56147</v>
      </c>
      <c r="G21" s="10" t="n">
        <v>55182</v>
      </c>
    </row>
    <row r="22" customFormat="false" ht="15" hidden="false" customHeight="false" outlineLevel="0" collapsed="false">
      <c r="A22" s="9" t="s">
        <v>40</v>
      </c>
    </row>
    <row r="23" customFormat="false" ht="15" hidden="false" customHeight="false" outlineLevel="0" collapsed="false">
      <c r="A23" s="9" t="s">
        <v>41</v>
      </c>
    </row>
    <row r="24" customFormat="false" ht="15" hidden="false" customHeight="false" outlineLevel="0" collapsed="false">
      <c r="A24" s="5" t="s">
        <v>42</v>
      </c>
      <c r="B24" s="10" t="n">
        <v>59.1</v>
      </c>
      <c r="C24" s="10" t="n">
        <v>2243.6</v>
      </c>
      <c r="D24" s="10" t="n">
        <v>0</v>
      </c>
      <c r="E24" s="10" t="n">
        <v>0</v>
      </c>
      <c r="F24" s="10" t="n">
        <v>2192</v>
      </c>
      <c r="G24" s="10" t="n">
        <v>0</v>
      </c>
    </row>
    <row r="25" customFormat="false" ht="15" hidden="false" customHeight="false" outlineLevel="0" collapsed="false">
      <c r="A25" s="5" t="s">
        <v>43</v>
      </c>
      <c r="B25" s="10" t="n">
        <v>988.2</v>
      </c>
      <c r="C25" s="10" t="n">
        <v>741.3</v>
      </c>
      <c r="D25" s="10" t="n">
        <v>1006.8</v>
      </c>
      <c r="E25" s="10" t="n">
        <v>980.2</v>
      </c>
      <c r="F25" s="10" t="n">
        <v>1103</v>
      </c>
      <c r="G25" s="10" t="n">
        <v>1029</v>
      </c>
    </row>
    <row r="26" customFormat="false" ht="15" hidden="false" customHeight="false" outlineLevel="0" collapsed="false">
      <c r="A26" s="5" t="s">
        <v>44</v>
      </c>
      <c r="B26" s="10" t="n">
        <v>621</v>
      </c>
      <c r="C26" s="10" t="n">
        <v>701.5</v>
      </c>
      <c r="D26" s="10" t="n">
        <v>705.5</v>
      </c>
      <c r="E26" s="10" t="n">
        <v>661.1</v>
      </c>
      <c r="F26" s="10" t="n">
        <v>688</v>
      </c>
      <c r="G26" s="10" t="n">
        <v>636</v>
      </c>
    </row>
    <row r="27" customFormat="false" ht="15" hidden="false" customHeight="false" outlineLevel="0" collapsed="false">
      <c r="A27" s="5" t="s">
        <v>45</v>
      </c>
      <c r="B27" s="10" t="n">
        <v>331.7</v>
      </c>
      <c r="C27" s="10" t="n">
        <v>741.1</v>
      </c>
      <c r="D27" s="10" t="n">
        <v>360.7</v>
      </c>
      <c r="E27" s="10" t="n">
        <v>274.9</v>
      </c>
      <c r="F27" s="10" t="n">
        <v>705</v>
      </c>
      <c r="G27" s="10" t="n">
        <v>361</v>
      </c>
    </row>
    <row r="28" customFormat="false" ht="15" hidden="false" customHeight="false" outlineLevel="0" collapsed="false">
      <c r="A28" s="5" t="s">
        <v>46</v>
      </c>
      <c r="B28" s="10" t="n">
        <v>247.5</v>
      </c>
      <c r="C28" s="10" t="n">
        <v>227</v>
      </c>
      <c r="D28" s="10" t="n">
        <v>236.7</v>
      </c>
      <c r="E28" s="10" t="n">
        <v>255.1</v>
      </c>
      <c r="F28" s="10" t="n">
        <v>268</v>
      </c>
      <c r="G28" s="10" t="n">
        <v>224</v>
      </c>
    </row>
    <row r="29" customFormat="false" ht="15" hidden="false" customHeight="false" outlineLevel="0" collapsed="false">
      <c r="A29" s="5" t="s">
        <v>47</v>
      </c>
      <c r="B29" s="10" t="n">
        <v>337.8</v>
      </c>
      <c r="C29" s="10" t="n">
        <v>388.4</v>
      </c>
      <c r="D29" s="10" t="n">
        <v>363.3</v>
      </c>
      <c r="E29" s="10" t="n">
        <v>393.4</v>
      </c>
      <c r="F29" s="10" t="n">
        <v>469</v>
      </c>
      <c r="G29" s="10" t="n">
        <v>482</v>
      </c>
    </row>
    <row r="30" customFormat="false" ht="15" hidden="false" customHeight="false" outlineLevel="0" collapsed="false">
      <c r="A30" s="5" t="s">
        <v>48</v>
      </c>
      <c r="B30" s="10" t="n">
        <v>1035.7</v>
      </c>
      <c r="C30" s="10" t="n">
        <v>1138.3</v>
      </c>
      <c r="D30" s="10" t="n">
        <v>1347</v>
      </c>
      <c r="E30" s="10" t="n">
        <v>1237.4</v>
      </c>
      <c r="F30" s="10" t="n">
        <v>1434</v>
      </c>
      <c r="G30" s="10" t="n">
        <v>1129</v>
      </c>
    </row>
    <row r="31" customFormat="false" ht="15" hidden="false" customHeight="false" outlineLevel="0" collapsed="false">
      <c r="A31" s="9" t="s">
        <v>49</v>
      </c>
      <c r="B31" s="10" t="n">
        <v>3621</v>
      </c>
      <c r="C31" s="10" t="n">
        <v>6181.2</v>
      </c>
      <c r="D31" s="10" t="n">
        <v>4020</v>
      </c>
      <c r="E31" s="10" t="n">
        <v>3802.1</v>
      </c>
      <c r="F31" s="10" t="n">
        <v>6859</v>
      </c>
      <c r="G31" s="10" t="n">
        <v>3861</v>
      </c>
    </row>
    <row r="32" customFormat="false" ht="15" hidden="false" customHeight="false" outlineLevel="0" collapsed="false">
      <c r="A32" s="5" t="s">
        <v>50</v>
      </c>
      <c r="B32" s="10" t="n">
        <v>34118.1</v>
      </c>
      <c r="C32" s="10" t="n">
        <v>35196.8</v>
      </c>
      <c r="D32" s="10" t="n">
        <v>35622.7</v>
      </c>
      <c r="E32" s="10" t="n">
        <v>35903.5</v>
      </c>
      <c r="F32" s="10" t="n">
        <v>37153</v>
      </c>
      <c r="G32" s="10" t="n">
        <v>38424</v>
      </c>
    </row>
    <row r="33" customFormat="false" ht="15" hidden="false" customHeight="false" outlineLevel="0" collapsed="false">
      <c r="A33" s="5" t="s">
        <v>51</v>
      </c>
      <c r="B33" s="10" t="n">
        <v>12757.8</v>
      </c>
      <c r="C33" s="10" t="n">
        <v>13321.3</v>
      </c>
      <c r="D33" s="10" t="n">
        <v>13020.9</v>
      </c>
      <c r="E33" s="10" t="n">
        <v>12134.4</v>
      </c>
      <c r="F33" s="10" t="n">
        <v>13058</v>
      </c>
      <c r="G33" s="10" t="n">
        <v>12888</v>
      </c>
    </row>
    <row r="34" customFormat="false" ht="15" hidden="false" customHeight="false" outlineLevel="0" collapsed="false">
      <c r="A34" s="5" t="s">
        <v>52</v>
      </c>
      <c r="B34" s="10" t="n">
        <v>2265.9</v>
      </c>
      <c r="C34" s="10" t="n">
        <v>1970.7</v>
      </c>
      <c r="D34" s="10" t="n">
        <v>1896.8</v>
      </c>
      <c r="E34" s="10" t="n">
        <v>791.9</v>
      </c>
      <c r="F34" s="10" t="n">
        <v>363</v>
      </c>
      <c r="G34" s="10" t="n">
        <v>344</v>
      </c>
    </row>
    <row r="35" customFormat="false" ht="15" hidden="false" customHeight="false" outlineLevel="0" collapsed="false">
      <c r="A35" s="5" t="s">
        <v>53</v>
      </c>
      <c r="B35" s="10" t="n">
        <v>660.6</v>
      </c>
      <c r="C35" s="10" t="n">
        <v>702</v>
      </c>
      <c r="D35" s="10" t="n">
        <v>738.3</v>
      </c>
      <c r="E35" s="10" t="n">
        <v>757.8</v>
      </c>
      <c r="F35" s="10" t="n">
        <v>790</v>
      </c>
      <c r="G35" s="10" t="n">
        <v>778</v>
      </c>
    </row>
    <row r="36" customFormat="false" ht="15" hidden="false" customHeight="false" outlineLevel="0" collapsed="false">
      <c r="A36" s="5" t="s">
        <v>54</v>
      </c>
      <c r="B36" s="10" t="n">
        <v>979.6</v>
      </c>
      <c r="C36" s="10" t="n">
        <v>1054.1</v>
      </c>
      <c r="D36" s="10" t="n">
        <v>1081</v>
      </c>
      <c r="E36" s="10" t="n">
        <v>1051.8</v>
      </c>
      <c r="F36" s="10" t="n">
        <v>950</v>
      </c>
      <c r="G36" s="10" t="n">
        <v>771</v>
      </c>
    </row>
    <row r="37" customFormat="false" ht="15" hidden="false" customHeight="false" outlineLevel="0" collapsed="false">
      <c r="A37" s="5" t="s">
        <v>55</v>
      </c>
      <c r="B37" s="10" t="n">
        <v>1318.1</v>
      </c>
      <c r="C37" s="10" t="n">
        <v>2025.6</v>
      </c>
      <c r="D37" s="10" t="n">
        <v>2075.6</v>
      </c>
      <c r="E37" s="10" t="n">
        <v>1997.5</v>
      </c>
      <c r="F37" s="10" t="n">
        <v>1681</v>
      </c>
      <c r="G37" s="10" t="n">
        <v>1914</v>
      </c>
    </row>
    <row r="38" customFormat="false" ht="15" hidden="false" customHeight="false" outlineLevel="0" collapsed="false">
      <c r="A38" s="9" t="s">
        <v>56</v>
      </c>
    </row>
    <row r="39" customFormat="false" ht="15" hidden="false" customHeight="false" outlineLevel="0" collapsed="false">
      <c r="A39" s="5" t="s">
        <v>57</v>
      </c>
      <c r="B39" s="10" t="n">
        <v>16.6</v>
      </c>
      <c r="C39" s="10" t="n">
        <v>16.6</v>
      </c>
      <c r="D39" s="10" t="n">
        <v>16.6</v>
      </c>
      <c r="E39" s="10" t="n">
        <v>16.6</v>
      </c>
      <c r="F39" s="10" t="n">
        <v>17</v>
      </c>
      <c r="G39" s="10" t="n">
        <v>17</v>
      </c>
    </row>
    <row r="40" customFormat="false" ht="15" hidden="false" customHeight="false" outlineLevel="0" collapsed="false">
      <c r="A40" s="5" t="s">
        <v>58</v>
      </c>
      <c r="B40" s="10" t="n">
        <v>7653.9</v>
      </c>
      <c r="C40" s="10" t="n">
        <v>7903.6</v>
      </c>
      <c r="D40" s="10" t="n">
        <v>8231.6</v>
      </c>
      <c r="E40" s="10" t="n">
        <v>8547.1</v>
      </c>
      <c r="F40" s="10" t="n">
        <v>8893</v>
      </c>
      <c r="G40" s="10" t="n">
        <v>9281</v>
      </c>
    </row>
    <row r="41" customFormat="false" ht="15" hidden="false" customHeight="false" outlineLevel="0" collapsed="false">
      <c r="A41" s="5" t="s">
        <v>59</v>
      </c>
      <c r="B41" s="10" t="n">
        <v>52930.5</v>
      </c>
      <c r="C41" s="10" t="n">
        <v>53908.1</v>
      </c>
      <c r="D41" s="10" t="n">
        <v>57534.7</v>
      </c>
      <c r="E41" s="10" t="n">
        <v>59543.9</v>
      </c>
      <c r="F41" s="10" t="n">
        <v>63480</v>
      </c>
      <c r="G41" s="10" t="n">
        <v>66834</v>
      </c>
    </row>
    <row r="42" customFormat="false" ht="15" hidden="false" customHeight="false" outlineLevel="0" collapsed="false">
      <c r="A42" s="5" t="s">
        <v>60</v>
      </c>
      <c r="B42" s="10" t="n">
        <v>-2482.7</v>
      </c>
      <c r="C42" s="10" t="n">
        <v>-2586.8</v>
      </c>
      <c r="D42" s="10" t="n">
        <v>-2573.7</v>
      </c>
      <c r="E42" s="10" t="n">
        <v>-2486.6</v>
      </c>
      <c r="F42" s="10" t="n">
        <v>-2456</v>
      </c>
      <c r="G42" s="10" t="n">
        <v>-2553</v>
      </c>
    </row>
    <row r="43" customFormat="false" ht="15" hidden="false" customHeight="false" outlineLevel="0" collapsed="false">
      <c r="A43" s="5" t="s">
        <v>61</v>
      </c>
      <c r="B43" s="10" t="n">
        <v>-66328.6</v>
      </c>
      <c r="C43" s="10" t="n">
        <v>-67066.4</v>
      </c>
      <c r="D43" s="10" t="n">
        <v>-67810.2</v>
      </c>
      <c r="E43" s="10" t="n">
        <v>-71624.4</v>
      </c>
      <c r="F43" s="10" t="n">
        <v>-74640</v>
      </c>
      <c r="G43" s="10" t="n">
        <v>-77375</v>
      </c>
    </row>
    <row r="44" customFormat="false" ht="15" hidden="false" customHeight="false" outlineLevel="0" collapsed="false">
      <c r="A44" s="9" t="s">
        <v>62</v>
      </c>
      <c r="B44" s="10" t="n">
        <v>-8210.3</v>
      </c>
      <c r="C44" s="10" t="n">
        <v>-7824.9</v>
      </c>
      <c r="D44" s="10" t="n">
        <v>-4601</v>
      </c>
      <c r="E44" s="10" t="n">
        <v>-6003.4</v>
      </c>
      <c r="F44" s="10" t="n">
        <v>-4707</v>
      </c>
      <c r="G44" s="10" t="n">
        <v>-3797</v>
      </c>
    </row>
    <row r="45" customFormat="false" ht="15" hidden="false" customHeight="false" outlineLevel="0" collapsed="false">
      <c r="A45" s="9" t="s">
        <v>63</v>
      </c>
      <c r="B45" s="10" t="n">
        <v>47510.8</v>
      </c>
      <c r="C45" s="10" t="n">
        <v>52626.8</v>
      </c>
      <c r="D45" s="10" t="n">
        <v>53854.3</v>
      </c>
      <c r="E45" s="10" t="n">
        <v>50435.6</v>
      </c>
      <c r="F45" s="10" t="n">
        <v>56147</v>
      </c>
      <c r="G45" s="10" t="n">
        <v>55182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8"/>
    <col collapsed="false" customWidth="true" hidden="false" outlineLevel="0" max="7" min="2" style="0" width="13"/>
  </cols>
  <sheetData>
    <row r="1" customFormat="false" ht="15" hidden="false" customHeight="false" outlineLevel="0" collapsed="false">
      <c r="A1" s="4" t="s">
        <v>64</v>
      </c>
    </row>
    <row r="2" customFormat="false" ht="15" hidden="false" customHeight="false" outlineLevel="0" collapsed="false">
      <c r="A2" s="5" t="s">
        <v>14</v>
      </c>
    </row>
    <row r="3" customFormat="false" ht="15" hidden="false" customHeight="false" outlineLevel="0" collapsed="false">
      <c r="A3" s="6" t="s">
        <v>65</v>
      </c>
    </row>
    <row r="4" customFormat="false" ht="15" hidden="false" customHeight="false" outlineLevel="0" collapsed="false">
      <c r="A4" s="7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8" t="s">
        <v>22</v>
      </c>
    </row>
    <row r="5" customFormat="false" ht="15" hidden="false" customHeight="false" outlineLevel="0" collapsed="false">
      <c r="A5" s="9" t="s">
        <v>66</v>
      </c>
    </row>
    <row r="6" customFormat="false" ht="15" hidden="false" customHeight="false" outlineLevel="0" collapsed="false">
      <c r="A6" s="5" t="s">
        <v>67</v>
      </c>
      <c r="B6" s="10" t="n">
        <v>9420.8</v>
      </c>
      <c r="C6" s="10" t="n">
        <v>8139.2</v>
      </c>
      <c r="D6" s="10" t="n">
        <v>9787.4</v>
      </c>
      <c r="E6" s="10" t="n">
        <v>8748</v>
      </c>
      <c r="F6" s="10" t="n">
        <v>9742</v>
      </c>
      <c r="G6" s="10" t="n">
        <v>9782</v>
      </c>
    </row>
    <row r="7" customFormat="false" ht="15" hidden="false" customHeight="false" outlineLevel="0" collapsed="false">
      <c r="A7" s="5" t="s">
        <v>68</v>
      </c>
      <c r="B7" s="10" t="n">
        <v>11655.7</v>
      </c>
      <c r="C7" s="10" t="n">
        <v>10726.1</v>
      </c>
      <c r="D7" s="10" t="n">
        <v>13085.4</v>
      </c>
      <c r="E7" s="10" t="n">
        <v>14106</v>
      </c>
      <c r="F7" s="10" t="n">
        <v>15437</v>
      </c>
      <c r="G7" s="10" t="n">
        <v>15715</v>
      </c>
    </row>
    <row r="8" customFormat="false" ht="15" hidden="false" customHeight="false" outlineLevel="0" collapsed="false">
      <c r="A8" s="5" t="s">
        <v>69</v>
      </c>
      <c r="B8" s="10" t="n">
        <v>287.9</v>
      </c>
      <c r="C8" s="10" t="n">
        <v>342.5</v>
      </c>
      <c r="D8" s="10" t="n">
        <v>350.1</v>
      </c>
      <c r="E8" s="10" t="n">
        <v>328</v>
      </c>
      <c r="F8" s="10" t="n">
        <v>316</v>
      </c>
      <c r="G8" s="10" t="n">
        <v>423</v>
      </c>
    </row>
    <row r="9" customFormat="false" ht="15" hidden="false" customHeight="false" outlineLevel="0" collapsed="false">
      <c r="A9" s="9" t="s">
        <v>70</v>
      </c>
      <c r="B9" s="10" t="n">
        <v>21364.4</v>
      </c>
      <c r="C9" s="10" t="n">
        <v>19207.8</v>
      </c>
      <c r="D9" s="10" t="n">
        <v>23222.9</v>
      </c>
      <c r="E9" s="10" t="n">
        <v>23183</v>
      </c>
      <c r="F9" s="10" t="n">
        <v>25494</v>
      </c>
      <c r="G9" s="10" t="n">
        <v>25920</v>
      </c>
    </row>
    <row r="10" customFormat="false" ht="15" hidden="false" customHeight="false" outlineLevel="0" collapsed="false">
      <c r="A10" s="9" t="s">
        <v>71</v>
      </c>
    </row>
    <row r="11" customFormat="false" ht="15" hidden="false" customHeight="false" outlineLevel="0" collapsed="false">
      <c r="A11" s="5" t="s">
        <v>72</v>
      </c>
      <c r="B11" s="10" t="n">
        <v>2980.3</v>
      </c>
      <c r="C11" s="10" t="n">
        <v>2564.2</v>
      </c>
      <c r="D11" s="10" t="n">
        <v>3096.8</v>
      </c>
      <c r="E11" s="10" t="n">
        <v>2737</v>
      </c>
      <c r="F11" s="10" t="n">
        <v>3039</v>
      </c>
      <c r="G11" s="10" t="n">
        <v>2995</v>
      </c>
    </row>
    <row r="12" customFormat="false" ht="15" hidden="false" customHeight="false" outlineLevel="0" collapsed="false">
      <c r="A12" s="5" t="s">
        <v>73</v>
      </c>
      <c r="B12" s="10" t="n">
        <v>2704.4</v>
      </c>
      <c r="C12" s="10" t="n">
        <v>2416.4</v>
      </c>
      <c r="D12" s="10" t="n">
        <v>2677.2</v>
      </c>
      <c r="E12" s="10" t="n">
        <v>2617</v>
      </c>
      <c r="F12" s="10" t="n">
        <v>2886</v>
      </c>
      <c r="G12" s="10" t="n">
        <v>2959</v>
      </c>
    </row>
    <row r="13" customFormat="false" ht="15" hidden="false" customHeight="false" outlineLevel="0" collapsed="false">
      <c r="A13" s="5" t="s">
        <v>74</v>
      </c>
      <c r="B13" s="10" t="n">
        <v>2075.9</v>
      </c>
      <c r="C13" s="10" t="n">
        <v>2000.6</v>
      </c>
      <c r="D13" s="10" t="n">
        <v>2273.3</v>
      </c>
      <c r="E13" s="10" t="n">
        <v>2026</v>
      </c>
      <c r="F13" s="10" t="n">
        <v>2299</v>
      </c>
      <c r="G13" s="10" t="n">
        <v>2381</v>
      </c>
    </row>
    <row r="14" customFormat="false" ht="15" hidden="false" customHeight="false" outlineLevel="0" collapsed="false">
      <c r="A14" s="5" t="s">
        <v>75</v>
      </c>
      <c r="B14" s="10" t="n">
        <v>2200.6</v>
      </c>
      <c r="C14" s="10" t="n">
        <v>2207.5</v>
      </c>
      <c r="D14" s="10" t="n">
        <v>2335</v>
      </c>
      <c r="E14" s="10" t="n">
        <v>2350</v>
      </c>
      <c r="F14" s="10" t="n">
        <v>2475</v>
      </c>
      <c r="G14" s="10" t="n">
        <v>2536</v>
      </c>
    </row>
    <row r="15" customFormat="false" ht="15" hidden="false" customHeight="false" outlineLevel="0" collapsed="false">
      <c r="A15" s="5" t="s">
        <v>76</v>
      </c>
      <c r="B15" s="10" t="n">
        <v>223.8</v>
      </c>
      <c r="C15" s="10" t="n">
        <v>267</v>
      </c>
      <c r="D15" s="10" t="n">
        <v>260.4</v>
      </c>
      <c r="E15" s="10" t="n">
        <v>245</v>
      </c>
      <c r="F15" s="10" t="n">
        <v>232</v>
      </c>
      <c r="G15" s="10" t="n">
        <v>339</v>
      </c>
    </row>
    <row r="16" customFormat="false" ht="15" hidden="false" customHeight="false" outlineLevel="0" collapsed="false">
      <c r="A16" s="5" t="s">
        <v>77</v>
      </c>
      <c r="B16" s="10" t="n">
        <v>262.5</v>
      </c>
      <c r="C16" s="10" t="n">
        <v>300.6</v>
      </c>
      <c r="D16" s="10" t="n">
        <v>329.7</v>
      </c>
      <c r="E16" s="10" t="n">
        <v>370</v>
      </c>
      <c r="F16" s="10" t="n">
        <v>382</v>
      </c>
      <c r="G16" s="10" t="n">
        <v>447</v>
      </c>
    </row>
    <row r="17" customFormat="false" ht="15" hidden="false" customHeight="false" outlineLevel="0" collapsed="false">
      <c r="A17" s="5" t="s">
        <v>78</v>
      </c>
      <c r="B17" s="10" t="n">
        <v>1966.9</v>
      </c>
      <c r="C17" s="10" t="n">
        <v>2245</v>
      </c>
      <c r="D17" s="10" t="n">
        <v>2377.8</v>
      </c>
      <c r="E17" s="10" t="n">
        <v>2492</v>
      </c>
      <c r="F17" s="10" t="n">
        <v>2435</v>
      </c>
      <c r="G17" s="10" t="n">
        <v>2412</v>
      </c>
    </row>
    <row r="18" customFormat="false" ht="15" hidden="false" customHeight="false" outlineLevel="0" collapsed="false">
      <c r="A18" s="5" t="s">
        <v>79</v>
      </c>
      <c r="B18" s="10" t="n">
        <v>-119.8</v>
      </c>
      <c r="C18" s="10" t="n">
        <v>-117.5</v>
      </c>
      <c r="D18" s="10" t="n">
        <v>-483.3</v>
      </c>
      <c r="E18" s="10" t="n">
        <v>974</v>
      </c>
      <c r="F18" s="10" t="n">
        <v>99</v>
      </c>
      <c r="G18" s="10" t="n">
        <v>139</v>
      </c>
    </row>
    <row r="19" customFormat="false" ht="15" hidden="false" customHeight="false" outlineLevel="0" collapsed="false">
      <c r="A19" s="9" t="s">
        <v>80</v>
      </c>
      <c r="B19" s="10" t="n">
        <v>12294.6</v>
      </c>
      <c r="C19" s="10" t="n">
        <v>11883.8</v>
      </c>
      <c r="D19" s="10" t="n">
        <v>12866.9</v>
      </c>
      <c r="E19" s="10" t="n">
        <v>13812</v>
      </c>
      <c r="F19" s="10" t="n">
        <v>13847</v>
      </c>
      <c r="G19" s="10" t="n">
        <v>14208</v>
      </c>
    </row>
    <row r="20" customFormat="false" ht="15" hidden="false" customHeight="false" outlineLevel="0" collapsed="false">
      <c r="A20" s="5" t="s">
        <v>81</v>
      </c>
      <c r="B20" s="10" t="n">
        <v>9069.8</v>
      </c>
      <c r="C20" s="10" t="n">
        <v>7324</v>
      </c>
      <c r="D20" s="10" t="n">
        <v>10356</v>
      </c>
      <c r="E20" s="10" t="n">
        <v>9371</v>
      </c>
      <c r="F20" s="10" t="n">
        <v>11647</v>
      </c>
      <c r="G20" s="10" t="n">
        <v>11712</v>
      </c>
    </row>
    <row r="21" customFormat="false" ht="15" hidden="false" customHeight="false" outlineLevel="0" collapsed="false">
      <c r="A21" s="5" t="s">
        <v>82</v>
      </c>
      <c r="B21" s="10" t="n">
        <v>1121.9</v>
      </c>
      <c r="C21" s="10" t="n">
        <v>1218.1</v>
      </c>
      <c r="D21" s="10" t="n">
        <v>1185.8</v>
      </c>
      <c r="E21" s="10" t="n">
        <v>1207</v>
      </c>
      <c r="F21" s="10" t="n">
        <v>1361</v>
      </c>
      <c r="G21" s="10" t="n">
        <v>1506</v>
      </c>
    </row>
    <row r="22" customFormat="false" ht="15" hidden="false" customHeight="false" outlineLevel="0" collapsed="false">
      <c r="A22" s="5" t="s">
        <v>83</v>
      </c>
      <c r="B22" s="10" t="n">
        <v>-70.2</v>
      </c>
      <c r="C22" s="10" t="n">
        <v>-34.8</v>
      </c>
      <c r="D22" s="10" t="n">
        <v>42.3</v>
      </c>
      <c r="E22" s="10" t="n">
        <v>339</v>
      </c>
      <c r="F22" s="10" t="n">
        <v>-236</v>
      </c>
      <c r="G22" s="10" t="n">
        <v>-139</v>
      </c>
    </row>
    <row r="23" customFormat="false" ht="15" hidden="false" customHeight="false" outlineLevel="0" collapsed="false">
      <c r="A23" s="5" t="s">
        <v>84</v>
      </c>
      <c r="B23" s="10" t="n">
        <v>8018.1</v>
      </c>
      <c r="C23" s="10" t="n">
        <v>6140.7</v>
      </c>
      <c r="D23" s="10" t="n">
        <v>9127.9</v>
      </c>
      <c r="E23" s="10" t="n">
        <v>7825</v>
      </c>
      <c r="F23" s="10" t="n">
        <v>10522</v>
      </c>
      <c r="G23" s="10" t="n">
        <v>10345</v>
      </c>
    </row>
    <row r="24" customFormat="false" ht="15" hidden="false" customHeight="false" outlineLevel="0" collapsed="false">
      <c r="A24" s="5" t="s">
        <v>85</v>
      </c>
      <c r="B24" s="10" t="n">
        <v>1992.7</v>
      </c>
      <c r="C24" s="10" t="n">
        <v>1410.2</v>
      </c>
      <c r="D24" s="10" t="n">
        <v>1582.7</v>
      </c>
      <c r="E24" s="10" t="n">
        <v>1648</v>
      </c>
      <c r="F24" s="10" t="n">
        <v>2053</v>
      </c>
      <c r="G24" s="10" t="n">
        <v>2121</v>
      </c>
    </row>
    <row r="25" customFormat="false" ht="15" hidden="false" customHeight="false" outlineLevel="0" collapsed="false">
      <c r="A25" s="5" t="s">
        <v>86</v>
      </c>
      <c r="B25" s="10" t="n">
        <v>6025.4</v>
      </c>
      <c r="C25" s="10" t="n">
        <v>4730.5</v>
      </c>
      <c r="D25" s="10" t="n">
        <v>7545.2</v>
      </c>
      <c r="E25" s="10" t="n">
        <v>6177</v>
      </c>
      <c r="F25" s="10" t="n">
        <v>8469</v>
      </c>
      <c r="G25" s="10" t="n">
        <v>8223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8"/>
    <col collapsed="false" customWidth="true" hidden="false" outlineLevel="0" max="5" min="2" style="0" width="13"/>
  </cols>
  <sheetData>
    <row r="1" customFormat="false" ht="15" hidden="false" customHeight="false" outlineLevel="0" collapsed="false">
      <c r="A1" s="4" t="s">
        <v>87</v>
      </c>
    </row>
    <row r="2" customFormat="false" ht="15" hidden="false" customHeight="false" outlineLevel="0" collapsed="false">
      <c r="A2" s="5" t="s">
        <v>88</v>
      </c>
    </row>
    <row r="3" customFormat="false" ht="15" hidden="false" customHeight="false" outlineLevel="0" collapsed="false">
      <c r="A3" s="6" t="s">
        <v>15</v>
      </c>
    </row>
    <row r="4" customFormat="false" ht="15" hidden="false" customHeight="false" outlineLevel="0" collapsed="false">
      <c r="A4" s="7" t="s">
        <v>16</v>
      </c>
      <c r="B4" s="8" t="s">
        <v>19</v>
      </c>
      <c r="C4" s="8" t="s">
        <v>20</v>
      </c>
      <c r="D4" s="8" t="s">
        <v>21</v>
      </c>
      <c r="E4" s="8" t="s">
        <v>22</v>
      </c>
    </row>
    <row r="5" customFormat="false" ht="15" hidden="false" customHeight="false" outlineLevel="0" collapsed="false">
      <c r="A5" s="9" t="s">
        <v>89</v>
      </c>
    </row>
    <row r="6" customFormat="false" ht="15" hidden="false" customHeight="false" outlineLevel="0" collapsed="false">
      <c r="A6" s="5" t="s">
        <v>90</v>
      </c>
      <c r="B6" s="10" t="n">
        <v>460.9</v>
      </c>
      <c r="C6" s="10" t="n">
        <v>501.5</v>
      </c>
      <c r="D6" s="10" t="n">
        <v>580.4</v>
      </c>
      <c r="E6" s="10" t="n">
        <v>649.6</v>
      </c>
    </row>
    <row r="7" customFormat="false" ht="15" hidden="false" customHeight="false" outlineLevel="0" collapsed="false">
      <c r="A7" s="5" t="s">
        <v>91</v>
      </c>
      <c r="B7" s="10" t="n">
        <v>771</v>
      </c>
      <c r="C7" s="10" t="n">
        <v>813.3</v>
      </c>
      <c r="D7" s="10" t="n">
        <v>825.6</v>
      </c>
      <c r="E7" s="10" t="n">
        <v>896.3</v>
      </c>
    </row>
    <row r="8" customFormat="false" ht="15" hidden="false" customHeight="false" outlineLevel="0" collapsed="false">
      <c r="A8" s="5" t="s">
        <v>32</v>
      </c>
      <c r="B8" s="10" t="n">
        <v>316.6</v>
      </c>
      <c r="C8" s="10" t="n">
        <v>283.2</v>
      </c>
      <c r="D8" s="10" t="n">
        <v>253.3</v>
      </c>
      <c r="E8" s="10" t="n">
        <v>212.5</v>
      </c>
    </row>
    <row r="9" customFormat="false" ht="15" hidden="false" customHeight="false" outlineLevel="0" collapsed="false">
      <c r="A9" s="5" t="s">
        <v>92</v>
      </c>
      <c r="B9" s="10" t="n">
        <v>236.9</v>
      </c>
      <c r="C9" s="10" t="n">
        <v>236.4</v>
      </c>
      <c r="D9" s="10" t="n">
        <v>236.7</v>
      </c>
      <c r="E9" s="10" t="n">
        <v>238.2</v>
      </c>
    </row>
    <row r="10" customFormat="false" ht="15" hidden="false" customHeight="false" outlineLevel="0" collapsed="false">
      <c r="A10" s="5" t="s">
        <v>93</v>
      </c>
      <c r="B10" s="10" t="n">
        <v>4.8</v>
      </c>
      <c r="C10" s="10" t="n">
        <v>4.7</v>
      </c>
      <c r="D10" s="10" t="n">
        <v>1.2</v>
      </c>
      <c r="E10" s="10" t="n">
        <v>1.2</v>
      </c>
    </row>
    <row r="11" customFormat="false" ht="15" hidden="false" customHeight="false" outlineLevel="0" collapsed="false">
      <c r="A11" s="5" t="s">
        <v>94</v>
      </c>
      <c r="B11" s="10" t="n">
        <v>23.1</v>
      </c>
      <c r="C11" s="10" t="n">
        <v>24</v>
      </c>
      <c r="D11" s="10" t="n">
        <v>23</v>
      </c>
      <c r="E11" s="10" t="n">
        <v>24.3</v>
      </c>
    </row>
    <row r="12" customFormat="false" ht="15" hidden="false" customHeight="false" outlineLevel="0" collapsed="false">
      <c r="A12" s="5" t="s">
        <v>95</v>
      </c>
      <c r="B12" s="10" t="n">
        <v>45.7</v>
      </c>
      <c r="C12" s="10" t="n">
        <v>44.5</v>
      </c>
      <c r="D12" s="10" t="n">
        <v>55</v>
      </c>
      <c r="E12" s="10" t="n">
        <v>57.6</v>
      </c>
    </row>
    <row r="13" customFormat="false" ht="15" hidden="false" customHeight="false" outlineLevel="0" collapsed="false">
      <c r="A13" s="9" t="s">
        <v>96</v>
      </c>
      <c r="B13" s="10" t="n">
        <v>1859</v>
      </c>
      <c r="C13" s="10" t="n">
        <v>1907.6</v>
      </c>
      <c r="D13" s="10" t="n">
        <v>1975.2</v>
      </c>
      <c r="E13" s="10" t="n">
        <v>2079.7</v>
      </c>
    </row>
    <row r="14" customFormat="false" ht="15" hidden="false" customHeight="false" outlineLevel="0" collapsed="false">
      <c r="A14" s="5" t="s">
        <v>27</v>
      </c>
      <c r="B14" s="10" t="n">
        <v>33.1</v>
      </c>
      <c r="C14" s="10" t="n">
        <v>37.5</v>
      </c>
      <c r="D14" s="10" t="n">
        <v>34.9</v>
      </c>
      <c r="E14" s="10" t="n">
        <v>33.1</v>
      </c>
    </row>
    <row r="15" customFormat="false" ht="15" hidden="false" customHeight="false" outlineLevel="0" collapsed="false">
      <c r="A15" s="5" t="s">
        <v>97</v>
      </c>
      <c r="B15" s="10" t="n">
        <v>67.9</v>
      </c>
      <c r="C15" s="10" t="n">
        <v>89.1</v>
      </c>
      <c r="D15" s="10" t="n">
        <v>102.4</v>
      </c>
      <c r="E15" s="10" t="n">
        <v>76.1</v>
      </c>
    </row>
    <row r="16" customFormat="false" ht="15" hidden="false" customHeight="false" outlineLevel="0" collapsed="false">
      <c r="A16" s="5" t="s">
        <v>98</v>
      </c>
      <c r="B16" s="10" t="n">
        <v>4.9</v>
      </c>
      <c r="C16" s="10" t="n">
        <v>3.3</v>
      </c>
      <c r="D16" s="10" t="n">
        <v>1.3</v>
      </c>
      <c r="E16" s="10" t="n">
        <v>2.3</v>
      </c>
    </row>
    <row r="17" customFormat="false" ht="15" hidden="false" customHeight="false" outlineLevel="0" collapsed="false">
      <c r="A17" s="5" t="s">
        <v>99</v>
      </c>
      <c r="B17" s="10" t="n">
        <v>11.3</v>
      </c>
      <c r="C17" s="10" t="n">
        <v>13.1</v>
      </c>
      <c r="D17" s="10" t="n">
        <v>10.4</v>
      </c>
      <c r="E17" s="10" t="n">
        <v>8.6</v>
      </c>
    </row>
    <row r="18" customFormat="false" ht="15" hidden="false" customHeight="false" outlineLevel="0" collapsed="false">
      <c r="A18" s="5" t="s">
        <v>100</v>
      </c>
      <c r="B18" s="10" t="n">
        <v>198.7</v>
      </c>
      <c r="C18" s="10" t="n">
        <v>229.6</v>
      </c>
      <c r="D18" s="10" t="n">
        <v>227.5</v>
      </c>
      <c r="E18" s="10" t="n">
        <v>139.6</v>
      </c>
    </row>
    <row r="19" customFormat="false" ht="15" hidden="false" customHeight="false" outlineLevel="0" collapsed="false">
      <c r="A19" s="5" t="s">
        <v>101</v>
      </c>
      <c r="B19" s="10" t="n">
        <v>0</v>
      </c>
      <c r="C19" s="10" t="n">
        <v>0</v>
      </c>
      <c r="D19" s="10" t="n">
        <v>0</v>
      </c>
      <c r="E19" s="10" t="n">
        <v>29</v>
      </c>
    </row>
    <row r="20" customFormat="false" ht="15" hidden="false" customHeight="false" outlineLevel="0" collapsed="false">
      <c r="A20" s="9" t="s">
        <v>102</v>
      </c>
      <c r="B20" s="10" t="n">
        <v>315.9</v>
      </c>
      <c r="C20" s="10" t="n">
        <v>372.6</v>
      </c>
      <c r="D20" s="10" t="n">
        <v>376.5</v>
      </c>
      <c r="E20" s="10" t="n">
        <v>288.7</v>
      </c>
    </row>
    <row r="21" customFormat="false" ht="15" hidden="false" customHeight="false" outlineLevel="0" collapsed="false">
      <c r="A21" s="9" t="s">
        <v>39</v>
      </c>
      <c r="B21" s="10" t="n">
        <v>2174.9</v>
      </c>
      <c r="C21" s="10" t="n">
        <v>2280.2</v>
      </c>
      <c r="D21" s="10" t="n">
        <v>2351.7</v>
      </c>
      <c r="E21" s="10" t="n">
        <v>2368.4</v>
      </c>
    </row>
    <row r="22" customFormat="false" ht="15" hidden="false" customHeight="false" outlineLevel="0" collapsed="false">
      <c r="A22" s="9" t="s">
        <v>103</v>
      </c>
    </row>
    <row r="23" customFormat="false" ht="15" hidden="false" customHeight="false" outlineLevel="0" collapsed="false">
      <c r="A23" s="5" t="s">
        <v>104</v>
      </c>
      <c r="B23" s="10" t="n">
        <v>22</v>
      </c>
      <c r="C23" s="10" t="n">
        <v>22</v>
      </c>
      <c r="D23" s="10" t="n">
        <v>22</v>
      </c>
      <c r="E23" s="10" t="n">
        <v>22</v>
      </c>
    </row>
    <row r="24" customFormat="false" ht="15" hidden="false" customHeight="false" outlineLevel="0" collapsed="false">
      <c r="A24" s="5" t="s">
        <v>105</v>
      </c>
      <c r="B24" s="10" t="n">
        <v>165.6</v>
      </c>
      <c r="C24" s="10" t="n">
        <v>166.5</v>
      </c>
      <c r="D24" s="10" t="n">
        <v>174.1</v>
      </c>
      <c r="E24" s="10" t="n">
        <v>170.8</v>
      </c>
    </row>
    <row r="25" customFormat="false" ht="15" hidden="false" customHeight="false" outlineLevel="0" collapsed="false">
      <c r="A25" s="5" t="s">
        <v>59</v>
      </c>
      <c r="B25" s="10" t="n">
        <v>147.5</v>
      </c>
      <c r="C25" s="10" t="n">
        <v>148.8</v>
      </c>
      <c r="D25" s="10" t="n">
        <v>193.7</v>
      </c>
      <c r="E25" s="10" t="n">
        <v>187</v>
      </c>
    </row>
    <row r="26" customFormat="false" ht="15" hidden="false" customHeight="false" outlineLevel="0" collapsed="false">
      <c r="A26" s="5" t="s">
        <v>106</v>
      </c>
      <c r="B26" s="10" t="n">
        <v>-36.4</v>
      </c>
      <c r="C26" s="10" t="n">
        <v>-17.2</v>
      </c>
      <c r="D26" s="10" t="n">
        <v>-4.4</v>
      </c>
      <c r="E26" s="10" t="n">
        <v>-7.2</v>
      </c>
    </row>
    <row r="27" customFormat="false" ht="15" hidden="false" customHeight="false" outlineLevel="0" collapsed="false">
      <c r="A27" s="5" t="s">
        <v>107</v>
      </c>
      <c r="B27" s="10" t="n">
        <v>298.7</v>
      </c>
      <c r="C27" s="10" t="n">
        <v>320.1</v>
      </c>
      <c r="D27" s="10" t="n">
        <v>385.4</v>
      </c>
      <c r="E27" s="10" t="n">
        <v>372.6</v>
      </c>
    </row>
    <row r="28" customFormat="false" ht="15" hidden="false" customHeight="false" outlineLevel="0" collapsed="false">
      <c r="A28" s="5" t="s">
        <v>108</v>
      </c>
      <c r="B28" s="10" t="n">
        <v>8.8</v>
      </c>
      <c r="C28" s="10" t="n">
        <v>11.1</v>
      </c>
      <c r="D28" s="10" t="n">
        <v>15.3</v>
      </c>
      <c r="E28" s="10" t="n">
        <v>15.8</v>
      </c>
    </row>
    <row r="29" customFormat="false" ht="15" hidden="false" customHeight="false" outlineLevel="0" collapsed="false">
      <c r="A29" s="9" t="s">
        <v>109</v>
      </c>
      <c r="B29" s="10" t="n">
        <v>307.5</v>
      </c>
      <c r="C29" s="10" t="n">
        <v>331.2</v>
      </c>
      <c r="D29" s="10" t="n">
        <v>400.7</v>
      </c>
      <c r="E29" s="10" t="n">
        <v>388.4</v>
      </c>
    </row>
    <row r="30" customFormat="false" ht="15" hidden="false" customHeight="false" outlineLevel="0" collapsed="false">
      <c r="A30" s="9" t="s">
        <v>110</v>
      </c>
    </row>
    <row r="31" customFormat="false" ht="15" hidden="false" customHeight="false" outlineLevel="0" collapsed="false">
      <c r="A31" s="5" t="s">
        <v>111</v>
      </c>
      <c r="B31" s="10" t="n">
        <v>541.9</v>
      </c>
      <c r="C31" s="10" t="n">
        <v>551.5</v>
      </c>
      <c r="D31" s="10" t="n">
        <v>571.4</v>
      </c>
      <c r="E31" s="10" t="n">
        <v>580.9</v>
      </c>
    </row>
    <row r="32" customFormat="false" ht="15" hidden="false" customHeight="false" outlineLevel="0" collapsed="false">
      <c r="A32" s="5" t="s">
        <v>112</v>
      </c>
      <c r="B32" s="10" t="n">
        <v>663.8</v>
      </c>
      <c r="C32" s="10" t="n">
        <v>705.6</v>
      </c>
      <c r="D32" s="10" t="n">
        <v>715.9</v>
      </c>
      <c r="E32" s="10" t="n">
        <v>781.1</v>
      </c>
    </row>
    <row r="33" customFormat="false" ht="15" hidden="false" customHeight="false" outlineLevel="0" collapsed="false">
      <c r="A33" s="5" t="s">
        <v>113</v>
      </c>
      <c r="B33" s="10" t="n">
        <v>33.4</v>
      </c>
      <c r="C33" s="10" t="n">
        <v>18.7</v>
      </c>
      <c r="D33" s="10" t="n">
        <v>17.8</v>
      </c>
      <c r="E33" s="10" t="n">
        <v>17.9</v>
      </c>
    </row>
    <row r="34" customFormat="false" ht="15" hidden="false" customHeight="false" outlineLevel="0" collapsed="false">
      <c r="A34" s="5" t="s">
        <v>114</v>
      </c>
      <c r="B34" s="10" t="n">
        <v>45.4</v>
      </c>
      <c r="C34" s="10" t="n">
        <v>43</v>
      </c>
      <c r="D34" s="10" t="n">
        <v>35.2</v>
      </c>
      <c r="E34" s="10" t="n">
        <v>34.9</v>
      </c>
    </row>
    <row r="35" customFormat="false" ht="15" hidden="false" customHeight="false" outlineLevel="0" collapsed="false">
      <c r="A35" s="5" t="s">
        <v>115</v>
      </c>
      <c r="B35" s="10" t="n">
        <v>3.6</v>
      </c>
      <c r="C35" s="10" t="n">
        <v>3.8</v>
      </c>
      <c r="D35" s="10" t="n">
        <v>6.2</v>
      </c>
      <c r="E35" s="10" t="n">
        <v>7.4</v>
      </c>
    </row>
    <row r="36" customFormat="false" ht="15" hidden="false" customHeight="false" outlineLevel="0" collapsed="false">
      <c r="A36" s="9" t="s">
        <v>116</v>
      </c>
      <c r="B36" s="10" t="n">
        <v>1288.1</v>
      </c>
      <c r="C36" s="10" t="n">
        <v>1322.6</v>
      </c>
      <c r="D36" s="10" t="n">
        <v>1346.5</v>
      </c>
      <c r="E36" s="10" t="n">
        <v>1422.2</v>
      </c>
    </row>
    <row r="37" customFormat="false" ht="15" hidden="false" customHeight="false" outlineLevel="0" collapsed="false">
      <c r="A37" s="5" t="s">
        <v>117</v>
      </c>
      <c r="B37" s="10" t="n">
        <v>122.7</v>
      </c>
      <c r="C37" s="10" t="n">
        <v>102.2</v>
      </c>
      <c r="D37" s="10" t="n">
        <v>52.5</v>
      </c>
      <c r="E37" s="10" t="n">
        <v>36.5</v>
      </c>
    </row>
    <row r="38" customFormat="false" ht="15" hidden="false" customHeight="false" outlineLevel="0" collapsed="false">
      <c r="A38" s="5" t="s">
        <v>118</v>
      </c>
      <c r="B38" s="10" t="n">
        <v>159.1</v>
      </c>
      <c r="C38" s="10" t="n">
        <v>173.1</v>
      </c>
      <c r="D38" s="10" t="n">
        <v>171.1</v>
      </c>
      <c r="E38" s="10" t="n">
        <v>188.8</v>
      </c>
    </row>
    <row r="39" customFormat="false" ht="15" hidden="false" customHeight="false" outlineLevel="0" collapsed="false">
      <c r="A39" s="5" t="s">
        <v>119</v>
      </c>
      <c r="B39" s="10" t="n">
        <v>0</v>
      </c>
      <c r="C39" s="10" t="n">
        <v>4.4</v>
      </c>
      <c r="D39" s="10" t="n">
        <v>6.2</v>
      </c>
      <c r="E39" s="10" t="n">
        <v>7.3</v>
      </c>
    </row>
    <row r="40" customFormat="false" ht="15" hidden="false" customHeight="false" outlineLevel="0" collapsed="false">
      <c r="A40" s="5" t="s">
        <v>120</v>
      </c>
      <c r="B40" s="10" t="n">
        <v>287.2</v>
      </c>
      <c r="C40" s="10" t="n">
        <v>340</v>
      </c>
      <c r="D40" s="10" t="n">
        <v>362.9</v>
      </c>
      <c r="E40" s="10" t="n">
        <v>308.8</v>
      </c>
    </row>
    <row r="41" customFormat="false" ht="15" hidden="false" customHeight="false" outlineLevel="0" collapsed="false">
      <c r="A41" s="5" t="s">
        <v>121</v>
      </c>
      <c r="B41" s="10" t="n">
        <v>10.3</v>
      </c>
      <c r="C41" s="10" t="n">
        <v>6.7</v>
      </c>
      <c r="D41" s="10" t="n">
        <v>11.8</v>
      </c>
      <c r="E41" s="10" t="n">
        <v>6.5</v>
      </c>
    </row>
    <row r="42" customFormat="false" ht="15" hidden="false" customHeight="false" outlineLevel="0" collapsed="false">
      <c r="A42" s="5" t="s">
        <v>122</v>
      </c>
      <c r="B42" s="10" t="n">
        <v>0</v>
      </c>
      <c r="C42" s="10" t="n">
        <v>0</v>
      </c>
      <c r="D42" s="10" t="n">
        <v>0</v>
      </c>
      <c r="E42" s="10" t="n">
        <v>9.9</v>
      </c>
    </row>
    <row r="43" customFormat="false" ht="15" hidden="false" customHeight="false" outlineLevel="0" collapsed="false">
      <c r="A43" s="9" t="s">
        <v>49</v>
      </c>
      <c r="B43" s="10" t="n">
        <v>579.3</v>
      </c>
      <c r="C43" s="10" t="n">
        <v>626.4</v>
      </c>
      <c r="D43" s="10" t="n">
        <v>604.5</v>
      </c>
      <c r="E43" s="10" t="n">
        <v>557.8</v>
      </c>
    </row>
    <row r="44" customFormat="false" ht="15" hidden="false" customHeight="false" outlineLevel="0" collapsed="false">
      <c r="A44" s="9" t="s">
        <v>123</v>
      </c>
      <c r="B44" s="10" t="n">
        <v>1867.4</v>
      </c>
      <c r="C44" s="10" t="n">
        <v>1949</v>
      </c>
      <c r="D44" s="10" t="n">
        <v>1951</v>
      </c>
      <c r="E44" s="10" t="n">
        <v>1980</v>
      </c>
    </row>
    <row r="45" customFormat="false" ht="15" hidden="false" customHeight="false" outlineLevel="0" collapsed="false">
      <c r="A45" s="9" t="s">
        <v>124</v>
      </c>
      <c r="B45" s="10" t="n">
        <v>2174.9</v>
      </c>
      <c r="C45" s="10" t="n">
        <v>2280.2</v>
      </c>
      <c r="D45" s="10" t="n">
        <v>2351.7</v>
      </c>
      <c r="E45" s="10" t="n">
        <v>2368.4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8"/>
    <col collapsed="false" customWidth="true" hidden="false" outlineLevel="0" max="5" min="2" style="0" width="13"/>
  </cols>
  <sheetData>
    <row r="1" customFormat="false" ht="15" hidden="false" customHeight="false" outlineLevel="0" collapsed="false">
      <c r="A1" s="4" t="s">
        <v>125</v>
      </c>
    </row>
    <row r="2" customFormat="false" ht="15" hidden="false" customHeight="false" outlineLevel="0" collapsed="false">
      <c r="A2" s="5" t="s">
        <v>88</v>
      </c>
    </row>
    <row r="3" customFormat="false" ht="15" hidden="false" customHeight="false" outlineLevel="0" collapsed="false">
      <c r="A3" s="6" t="s">
        <v>65</v>
      </c>
    </row>
    <row r="4" customFormat="false" ht="15" hidden="false" customHeight="false" outlineLevel="0" collapsed="false">
      <c r="A4" s="7" t="s">
        <v>16</v>
      </c>
      <c r="B4" s="8" t="s">
        <v>19</v>
      </c>
      <c r="C4" s="8" t="s">
        <v>20</v>
      </c>
      <c r="D4" s="8" t="s">
        <v>21</v>
      </c>
      <c r="E4" s="8" t="s">
        <v>22</v>
      </c>
    </row>
    <row r="5" customFormat="false" ht="15" hidden="false" customHeight="false" outlineLevel="0" collapsed="false">
      <c r="A5" s="5" t="s">
        <v>126</v>
      </c>
      <c r="B5" s="10" t="n">
        <v>1821</v>
      </c>
      <c r="C5" s="10" t="n">
        <v>2267.3</v>
      </c>
      <c r="D5" s="10" t="n">
        <v>2265.9</v>
      </c>
      <c r="E5" s="10" t="n">
        <v>2397</v>
      </c>
    </row>
    <row r="6" customFormat="false" ht="15" hidden="false" customHeight="false" outlineLevel="0" collapsed="false">
      <c r="A6" s="5" t="s">
        <v>127</v>
      </c>
      <c r="B6" s="10" t="n">
        <v>96</v>
      </c>
      <c r="C6" s="10" t="n">
        <v>154.7</v>
      </c>
      <c r="D6" s="10" t="n">
        <v>165.7</v>
      </c>
      <c r="E6" s="10" t="n">
        <v>159.3</v>
      </c>
    </row>
    <row r="7" customFormat="false" ht="15" hidden="false" customHeight="false" outlineLevel="0" collapsed="false">
      <c r="A7" s="9" t="s">
        <v>128</v>
      </c>
      <c r="B7" s="10" t="n">
        <v>1917</v>
      </c>
      <c r="C7" s="10" t="n">
        <v>2422</v>
      </c>
      <c r="D7" s="10" t="n">
        <v>2431.6</v>
      </c>
      <c r="E7" s="10" t="n">
        <v>2556.3</v>
      </c>
    </row>
    <row r="8" customFormat="false" ht="15" hidden="false" customHeight="false" outlineLevel="0" collapsed="false">
      <c r="A8" s="9" t="s">
        <v>129</v>
      </c>
    </row>
    <row r="9" customFormat="false" ht="15" hidden="false" customHeight="false" outlineLevel="0" collapsed="false">
      <c r="A9" s="5" t="s">
        <v>130</v>
      </c>
      <c r="B9" s="10" t="n">
        <v>-503.3</v>
      </c>
      <c r="C9" s="10" t="n">
        <v>-681.7</v>
      </c>
      <c r="D9" s="10" t="n">
        <v>-644.3</v>
      </c>
      <c r="E9" s="10" t="n">
        <v>-656.3</v>
      </c>
    </row>
    <row r="10" customFormat="false" ht="15" hidden="false" customHeight="false" outlineLevel="0" collapsed="false">
      <c r="A10" s="5" t="s">
        <v>131</v>
      </c>
      <c r="B10" s="10" t="n">
        <v>-459.9</v>
      </c>
      <c r="C10" s="10" t="n">
        <v>-538.5</v>
      </c>
      <c r="D10" s="10" t="n">
        <v>-555.3</v>
      </c>
      <c r="E10" s="10" t="n">
        <v>-606.4</v>
      </c>
    </row>
    <row r="11" customFormat="false" ht="15" hidden="false" customHeight="false" outlineLevel="0" collapsed="false">
      <c r="A11" s="5" t="s">
        <v>132</v>
      </c>
      <c r="B11" s="10" t="n">
        <v>-85.8</v>
      </c>
      <c r="C11" s="10" t="n">
        <v>-113.4</v>
      </c>
      <c r="D11" s="10" t="n">
        <v>-112.5</v>
      </c>
      <c r="E11" s="10" t="n">
        <v>-121.3</v>
      </c>
    </row>
    <row r="12" customFormat="false" ht="15" hidden="false" customHeight="false" outlineLevel="0" collapsed="false">
      <c r="A12" s="5" t="s">
        <v>133</v>
      </c>
      <c r="B12" s="10" t="n">
        <v>-583.4</v>
      </c>
      <c r="C12" s="10" t="n">
        <v>-697.6</v>
      </c>
      <c r="D12" s="10" t="n">
        <v>-682.4</v>
      </c>
      <c r="E12" s="10" t="n">
        <v>-725.1</v>
      </c>
    </row>
    <row r="13" customFormat="false" ht="15" hidden="false" customHeight="false" outlineLevel="0" collapsed="false">
      <c r="A13" s="5" t="s">
        <v>134</v>
      </c>
      <c r="B13" s="10" t="n">
        <v>-71.7</v>
      </c>
      <c r="C13" s="10" t="n">
        <v>-121.8</v>
      </c>
      <c r="D13" s="10" t="n">
        <v>-128.9</v>
      </c>
      <c r="E13" s="10" t="n">
        <v>-124.1</v>
      </c>
    </row>
    <row r="14" customFormat="false" ht="15" hidden="false" customHeight="false" outlineLevel="0" collapsed="false">
      <c r="A14" s="5" t="s">
        <v>135</v>
      </c>
      <c r="B14" s="10" t="n">
        <v>212.9</v>
      </c>
      <c r="C14" s="10" t="n">
        <v>269</v>
      </c>
      <c r="D14" s="10" t="n">
        <v>308.2</v>
      </c>
      <c r="E14" s="10" t="n">
        <v>323.1</v>
      </c>
    </row>
    <row r="15" customFormat="false" ht="15" hidden="false" customHeight="false" outlineLevel="0" collapsed="false">
      <c r="A15" s="5" t="s">
        <v>136</v>
      </c>
      <c r="B15" s="10" t="n">
        <v>-138.4</v>
      </c>
      <c r="C15" s="10" t="n">
        <v>-155.8</v>
      </c>
      <c r="D15" s="10" t="n">
        <v>-170.6</v>
      </c>
      <c r="E15" s="10" t="n">
        <v>-176.8</v>
      </c>
    </row>
    <row r="16" customFormat="false" ht="15" hidden="false" customHeight="false" outlineLevel="0" collapsed="false">
      <c r="A16" s="5" t="s">
        <v>137</v>
      </c>
      <c r="B16" s="10" t="n">
        <v>-0.9</v>
      </c>
      <c r="C16" s="10" t="n">
        <v>-2.5</v>
      </c>
      <c r="D16" s="10" t="n">
        <v>-2.6</v>
      </c>
      <c r="E16" s="10" t="n">
        <v>-1.3</v>
      </c>
    </row>
    <row r="17" customFormat="false" ht="15" hidden="false" customHeight="false" outlineLevel="0" collapsed="false">
      <c r="A17" s="5" t="s">
        <v>138</v>
      </c>
      <c r="B17" s="10" t="n">
        <v>-18.2</v>
      </c>
      <c r="C17" s="10" t="n">
        <v>-55.4</v>
      </c>
      <c r="D17" s="10" t="n">
        <v>-38.6</v>
      </c>
      <c r="E17" s="10" t="n">
        <v>-50.9</v>
      </c>
    </row>
    <row r="18" customFormat="false" ht="15" hidden="false" customHeight="false" outlineLevel="0" collapsed="false">
      <c r="A18" s="5" t="s">
        <v>139</v>
      </c>
      <c r="B18" s="10" t="n">
        <v>47.7</v>
      </c>
      <c r="C18" s="10" t="n">
        <v>19.3</v>
      </c>
      <c r="D18" s="10" t="n">
        <v>7.1</v>
      </c>
      <c r="E18" s="10" t="n">
        <v>24.1</v>
      </c>
    </row>
    <row r="19" customFormat="false" ht="15" hidden="false" customHeight="false" outlineLevel="0" collapsed="false">
      <c r="A19" s="5" t="s">
        <v>140</v>
      </c>
      <c r="B19" s="10" t="n">
        <v>103.1</v>
      </c>
      <c r="C19" s="10" t="n">
        <v>74.6</v>
      </c>
      <c r="D19" s="10" t="n">
        <v>103.5</v>
      </c>
      <c r="E19" s="10" t="n">
        <v>118.2</v>
      </c>
    </row>
    <row r="20" customFormat="false" ht="15" hidden="false" customHeight="false" outlineLevel="0" collapsed="false">
      <c r="A20" s="5" t="s">
        <v>141</v>
      </c>
      <c r="B20" s="10" t="n">
        <v>2.8</v>
      </c>
      <c r="C20" s="10" t="n">
        <v>4</v>
      </c>
      <c r="D20" s="10" t="n">
        <v>9</v>
      </c>
      <c r="E20" s="10" t="n">
        <v>3.7</v>
      </c>
    </row>
    <row r="21" customFormat="false" ht="15" hidden="false" customHeight="false" outlineLevel="0" collapsed="false">
      <c r="A21" s="5" t="s">
        <v>142</v>
      </c>
      <c r="B21" s="10" t="n">
        <v>-48</v>
      </c>
      <c r="C21" s="10" t="n">
        <v>-51.1</v>
      </c>
      <c r="D21" s="10" t="n">
        <v>-63.5</v>
      </c>
      <c r="E21" s="10" t="n">
        <v>-87.5</v>
      </c>
    </row>
    <row r="22" customFormat="false" ht="15" hidden="false" customHeight="false" outlineLevel="0" collapsed="false">
      <c r="A22" s="5" t="s">
        <v>143</v>
      </c>
      <c r="B22" s="10" t="n">
        <v>57.9</v>
      </c>
      <c r="C22" s="10" t="n">
        <v>27.5</v>
      </c>
      <c r="D22" s="10" t="n">
        <v>49</v>
      </c>
      <c r="E22" s="10" t="n">
        <v>34.4</v>
      </c>
    </row>
    <row r="23" customFormat="false" ht="15" hidden="false" customHeight="false" outlineLevel="0" collapsed="false">
      <c r="A23" s="5" t="s">
        <v>144</v>
      </c>
      <c r="B23" s="10" t="n">
        <v>-22.5</v>
      </c>
      <c r="C23" s="10" t="n">
        <v>-20.9</v>
      </c>
      <c r="D23" s="10" t="n">
        <v>-4.6</v>
      </c>
      <c r="E23" s="10" t="n">
        <v>-20.9</v>
      </c>
    </row>
    <row r="24" customFormat="false" ht="15" hidden="false" customHeight="false" outlineLevel="0" collapsed="false">
      <c r="A24" s="5" t="s">
        <v>145</v>
      </c>
      <c r="B24" s="10" t="n">
        <v>35.4</v>
      </c>
      <c r="C24" s="10" t="n">
        <v>6.6</v>
      </c>
      <c r="D24" s="10" t="n">
        <v>44.4</v>
      </c>
      <c r="E24" s="10" t="n">
        <v>13.5</v>
      </c>
    </row>
    <row r="25" customFormat="false" ht="15" hidden="false" customHeight="false" outlineLevel="0" collapsed="false">
      <c r="A25" s="5" t="s">
        <v>146</v>
      </c>
      <c r="B25" s="10" t="n">
        <v>0</v>
      </c>
      <c r="C25" s="10" t="n">
        <v>0</v>
      </c>
      <c r="D25" s="10" t="n">
        <v>6.5</v>
      </c>
      <c r="E25" s="10" t="n">
        <v>0</v>
      </c>
    </row>
    <row r="26" customFormat="false" ht="15" hidden="false" customHeight="false" outlineLevel="0" collapsed="false">
      <c r="A26" s="5" t="s">
        <v>147</v>
      </c>
      <c r="B26" s="10" t="n">
        <v>35.4</v>
      </c>
      <c r="C26" s="10" t="n">
        <v>6.6</v>
      </c>
      <c r="D26" s="10" t="n">
        <v>50.9</v>
      </c>
      <c r="E26" s="10" t="n">
        <v>13.5</v>
      </c>
    </row>
    <row r="27" customFormat="false" ht="15" hidden="false" customHeight="false" outlineLevel="0" collapsed="false">
      <c r="A27" s="5" t="s">
        <v>148</v>
      </c>
      <c r="B27" s="10" t="n">
        <v>32.9</v>
      </c>
      <c r="C27" s="10" t="n">
        <v>1.3</v>
      </c>
      <c r="D27" s="10" t="n">
        <v>44.9</v>
      </c>
      <c r="E27" s="10" t="n">
        <v>8.5</v>
      </c>
    </row>
    <row r="28" customFormat="false" ht="15" hidden="false" customHeight="false" outlineLevel="0" collapsed="false">
      <c r="A28" s="5" t="s">
        <v>149</v>
      </c>
      <c r="B28" s="10" t="n">
        <v>2.5</v>
      </c>
      <c r="C28" s="10" t="n">
        <v>5.3</v>
      </c>
      <c r="D28" s="10" t="n">
        <v>6</v>
      </c>
      <c r="E28" s="10" t="n">
        <v>5</v>
      </c>
    </row>
    <row r="29" customFormat="false" ht="15" hidden="false" customHeight="false" outlineLevel="0" collapsed="false">
      <c r="A29" s="5" t="s">
        <v>150</v>
      </c>
      <c r="B29" s="10" t="n">
        <v>236.9</v>
      </c>
      <c r="C29" s="10" t="n">
        <v>251.9</v>
      </c>
      <c r="D29" s="10" t="n">
        <v>243.1</v>
      </c>
      <c r="E29" s="10" t="n">
        <v>260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8"/>
    <col collapsed="false" customWidth="true" hidden="false" outlineLevel="0" max="6" min="2" style="0" width="13"/>
  </cols>
  <sheetData>
    <row r="1" customFormat="false" ht="15" hidden="false" customHeight="false" outlineLevel="0" collapsed="false">
      <c r="A1" s="4" t="s">
        <v>151</v>
      </c>
    </row>
    <row r="2" customFormat="false" ht="15" hidden="false" customHeight="false" outlineLevel="0" collapsed="false">
      <c r="A2" s="5" t="s">
        <v>152</v>
      </c>
    </row>
    <row r="3" customFormat="false" ht="15" hidden="false" customHeight="false" outlineLevel="0" collapsed="false">
      <c r="A3" s="6" t="s">
        <v>153</v>
      </c>
    </row>
    <row r="4" customFormat="false" ht="15" hidden="false" customHeight="false" outlineLevel="0" collapsed="false">
      <c r="A4" s="7" t="s">
        <v>16</v>
      </c>
      <c r="B4" s="8" t="s">
        <v>18</v>
      </c>
      <c r="C4" s="8" t="s">
        <v>19</v>
      </c>
      <c r="D4" s="8" t="s">
        <v>20</v>
      </c>
      <c r="E4" s="8" t="s">
        <v>21</v>
      </c>
      <c r="F4" s="8" t="s">
        <v>22</v>
      </c>
    </row>
    <row r="5" customFormat="false" ht="15" hidden="false" customHeight="false" outlineLevel="0" collapsed="false">
      <c r="A5" s="9" t="s">
        <v>154</v>
      </c>
      <c r="B5" s="11" t="n">
        <f aca="false">B6+B13+B19</f>
        <v>619160</v>
      </c>
      <c r="C5" s="11" t="n">
        <f aca="false">C6+C13+C19</f>
        <v>664124</v>
      </c>
      <c r="D5" s="11" t="n">
        <f aca="false">D6+D13+D19</f>
        <v>710747</v>
      </c>
      <c r="E5" s="11" t="n">
        <f aca="false">E6+E13+E19</f>
        <v>945568</v>
      </c>
      <c r="F5" s="11" t="n">
        <f aca="false">F6+F13+F19</f>
        <v>991602</v>
      </c>
    </row>
    <row r="6" customFormat="false" ht="15" hidden="false" customHeight="false" outlineLevel="0" collapsed="false">
      <c r="A6" s="9" t="s">
        <v>155</v>
      </c>
      <c r="B6" s="11" t="n">
        <f aca="false">B7+B8</f>
        <v>406000</v>
      </c>
      <c r="C6" s="11" t="n">
        <f aca="false">C7+C8</f>
        <v>406500</v>
      </c>
      <c r="D6" s="11" t="n">
        <f aca="false">D7+D8</f>
        <v>432000</v>
      </c>
      <c r="E6" s="11" t="n">
        <f aca="false">E7+E8</f>
        <v>607500</v>
      </c>
      <c r="F6" s="11" t="n">
        <f aca="false">F7+F8</f>
        <v>629000</v>
      </c>
    </row>
    <row r="7" customFormat="false" ht="15" hidden="false" customHeight="false" outlineLevel="0" collapsed="false">
      <c r="A7" s="5" t="s">
        <v>156</v>
      </c>
      <c r="B7" s="12" t="n">
        <v>18000</v>
      </c>
      <c r="C7" s="12" t="n">
        <v>16500</v>
      </c>
      <c r="D7" s="12" t="n">
        <v>21000</v>
      </c>
      <c r="E7" s="12" t="n">
        <v>19500</v>
      </c>
      <c r="F7" s="12" t="n">
        <v>24000</v>
      </c>
    </row>
    <row r="8" customFormat="false" ht="15" hidden="false" customHeight="false" outlineLevel="0" collapsed="false">
      <c r="A8" s="9" t="s">
        <v>157</v>
      </c>
      <c r="B8" s="11" t="n">
        <f aca="false">B9+B10+B11+B12</f>
        <v>388000</v>
      </c>
      <c r="C8" s="11" t="n">
        <f aca="false">C9+C10+C11+C12</f>
        <v>390000</v>
      </c>
      <c r="D8" s="11" t="n">
        <f aca="false">D9+D10+D11+D12</f>
        <v>411000</v>
      </c>
      <c r="E8" s="11" t="n">
        <f aca="false">E9+E10+E11+E12</f>
        <v>588000</v>
      </c>
      <c r="F8" s="11" t="n">
        <f aca="false">F9+F10+F11+F12</f>
        <v>605000</v>
      </c>
    </row>
    <row r="9" customFormat="false" ht="15" hidden="false" customHeight="false" outlineLevel="0" collapsed="false">
      <c r="A9" s="5" t="s">
        <v>158</v>
      </c>
      <c r="B9" s="12" t="n">
        <v>0</v>
      </c>
      <c r="C9" s="12" t="n">
        <v>0</v>
      </c>
      <c r="D9" s="12" t="n">
        <v>0</v>
      </c>
      <c r="E9" s="12" t="n">
        <v>45000</v>
      </c>
      <c r="F9" s="12" t="n">
        <v>45000</v>
      </c>
    </row>
    <row r="10" customFormat="false" ht="15" hidden="false" customHeight="false" outlineLevel="0" collapsed="false">
      <c r="A10" s="5" t="s">
        <v>159</v>
      </c>
      <c r="B10" s="12" t="n">
        <v>120000</v>
      </c>
      <c r="C10" s="12" t="n">
        <v>114000</v>
      </c>
      <c r="D10" s="12" t="n">
        <v>121000</v>
      </c>
      <c r="E10" s="12" t="n">
        <v>251000</v>
      </c>
      <c r="F10" s="12" t="n">
        <v>241000</v>
      </c>
    </row>
    <row r="11" customFormat="false" ht="15" hidden="false" customHeight="false" outlineLevel="0" collapsed="false">
      <c r="A11" s="5" t="s">
        <v>160</v>
      </c>
      <c r="B11" s="12" t="n">
        <v>260000</v>
      </c>
      <c r="C11" s="12" t="n">
        <v>264000</v>
      </c>
      <c r="D11" s="12" t="n">
        <v>275000</v>
      </c>
      <c r="E11" s="12" t="n">
        <v>283000</v>
      </c>
      <c r="F11" s="12" t="n">
        <v>305000</v>
      </c>
    </row>
    <row r="12" customFormat="false" ht="15" hidden="false" customHeight="false" outlineLevel="0" collapsed="false">
      <c r="A12" s="5" t="s">
        <v>161</v>
      </c>
      <c r="B12" s="12" t="n">
        <v>8000</v>
      </c>
      <c r="C12" s="12" t="n">
        <v>12000</v>
      </c>
      <c r="D12" s="12" t="n">
        <v>15000</v>
      </c>
      <c r="E12" s="12" t="n">
        <v>9000</v>
      </c>
      <c r="F12" s="12" t="n">
        <v>14000</v>
      </c>
    </row>
    <row r="13" customFormat="false" ht="15" hidden="false" customHeight="false" outlineLevel="0" collapsed="false">
      <c r="A13" s="9" t="s">
        <v>162</v>
      </c>
      <c r="B13" s="11" t="n">
        <f aca="false">B14+B15+B18</f>
        <v>204160</v>
      </c>
      <c r="C13" s="11" t="n">
        <f aca="false">C14+C15+C18</f>
        <v>248124</v>
      </c>
      <c r="D13" s="11" t="n">
        <f aca="false">D14+D15+D18</f>
        <v>267747</v>
      </c>
      <c r="E13" s="11" t="n">
        <f aca="false">E14+E15+E18</f>
        <v>326068</v>
      </c>
      <c r="F13" s="11" t="n">
        <f aca="false">F14+F15+F18</f>
        <v>349602</v>
      </c>
    </row>
    <row r="14" customFormat="false" ht="15" hidden="false" customHeight="false" outlineLevel="0" collapsed="false">
      <c r="A14" s="5" t="s">
        <v>163</v>
      </c>
      <c r="B14" s="12" t="n">
        <v>28000</v>
      </c>
      <c r="C14" s="12" t="n">
        <v>31000</v>
      </c>
      <c r="D14" s="12" t="n">
        <v>39000</v>
      </c>
      <c r="E14" s="12" t="n">
        <v>42000</v>
      </c>
      <c r="F14" s="12" t="n">
        <v>44000</v>
      </c>
    </row>
    <row r="15" customFormat="false" ht="15" hidden="false" customHeight="false" outlineLevel="0" collapsed="false">
      <c r="A15" s="9" t="s">
        <v>164</v>
      </c>
      <c r="B15" s="11" t="n">
        <f aca="false">B16+B17</f>
        <v>57000</v>
      </c>
      <c r="C15" s="11" t="n">
        <f aca="false">C16+C17</f>
        <v>42000</v>
      </c>
      <c r="D15" s="11" t="n">
        <f aca="false">D16+D17</f>
        <v>44000</v>
      </c>
      <c r="E15" s="11" t="n">
        <f aca="false">E16+E17</f>
        <v>48000</v>
      </c>
      <c r="F15" s="11" t="n">
        <f aca="false">F16+F17</f>
        <v>52000</v>
      </c>
    </row>
    <row r="16" customFormat="false" ht="15" hidden="false" customHeight="false" outlineLevel="0" collapsed="false">
      <c r="A16" s="5" t="s">
        <v>165</v>
      </c>
      <c r="B16" s="12" t="n">
        <v>22000</v>
      </c>
      <c r="C16" s="12" t="n">
        <v>24000</v>
      </c>
      <c r="D16" s="12" t="n">
        <v>30000</v>
      </c>
      <c r="E16" s="12" t="n">
        <v>33000</v>
      </c>
      <c r="F16" s="12" t="n">
        <v>36000</v>
      </c>
    </row>
    <row r="17" customFormat="false" ht="15" hidden="false" customHeight="false" outlineLevel="0" collapsed="false">
      <c r="A17" s="5" t="s">
        <v>166</v>
      </c>
      <c r="B17" s="12" t="n">
        <v>35000</v>
      </c>
      <c r="C17" s="12" t="n">
        <v>18000</v>
      </c>
      <c r="D17" s="12" t="n">
        <v>14000</v>
      </c>
      <c r="E17" s="12" t="n">
        <v>15000</v>
      </c>
      <c r="F17" s="12" t="n">
        <v>16000</v>
      </c>
    </row>
    <row r="18" customFormat="false" ht="15" hidden="false" customHeight="false" outlineLevel="0" collapsed="false">
      <c r="A18" s="5" t="s">
        <v>167</v>
      </c>
      <c r="B18" s="12" t="n">
        <v>119160</v>
      </c>
      <c r="C18" s="12" t="n">
        <v>175124</v>
      </c>
      <c r="D18" s="12" t="n">
        <v>184747</v>
      </c>
      <c r="E18" s="12" t="n">
        <v>236068</v>
      </c>
      <c r="F18" s="12" t="n">
        <v>253602</v>
      </c>
    </row>
    <row r="19" customFormat="false" ht="15" hidden="false" customHeight="false" outlineLevel="0" collapsed="false">
      <c r="A19" s="5" t="s">
        <v>168</v>
      </c>
      <c r="B19" s="12" t="n">
        <v>9000</v>
      </c>
      <c r="C19" s="12" t="n">
        <v>9500</v>
      </c>
      <c r="D19" s="12" t="n">
        <v>11000</v>
      </c>
      <c r="E19" s="12" t="n">
        <v>12000</v>
      </c>
      <c r="F19" s="12" t="n">
        <v>13000</v>
      </c>
    </row>
    <row r="20" customFormat="false" ht="15" hidden="false" customHeight="false" outlineLevel="0" collapsed="false">
      <c r="A20" s="9" t="s">
        <v>169</v>
      </c>
      <c r="B20" s="11" t="n">
        <f aca="false">B21+B25+B36</f>
        <v>619160</v>
      </c>
      <c r="C20" s="11" t="n">
        <f aca="false">C21+C25+C36</f>
        <v>664124</v>
      </c>
      <c r="D20" s="11" t="n">
        <f aca="false">D21+D25+D36</f>
        <v>710747</v>
      </c>
      <c r="E20" s="11" t="n">
        <f aca="false">E21+E25+E36</f>
        <v>945568</v>
      </c>
      <c r="F20" s="11" t="n">
        <f aca="false">F21+F25+F36</f>
        <v>991602</v>
      </c>
    </row>
    <row r="21" customFormat="false" ht="15" hidden="false" customHeight="false" outlineLevel="0" collapsed="false">
      <c r="A21" s="9" t="s">
        <v>170</v>
      </c>
      <c r="B21" s="11" t="n">
        <f aca="false">B22+B23+B24</f>
        <v>345160</v>
      </c>
      <c r="C21" s="11" t="n">
        <f aca="false">C22+C23+C24</f>
        <v>391624</v>
      </c>
      <c r="D21" s="11" t="n">
        <f aca="false">D22+D23+D24</f>
        <v>421247</v>
      </c>
      <c r="E21" s="11" t="n">
        <f aca="false">E22+E23+E24</f>
        <v>486068</v>
      </c>
      <c r="F21" s="11" t="n">
        <f aca="false">F22+F23+F24</f>
        <v>536102</v>
      </c>
    </row>
    <row r="22" customFormat="false" ht="15" hidden="false" customHeight="false" outlineLevel="0" collapsed="false">
      <c r="A22" s="5" t="s">
        <v>171</v>
      </c>
      <c r="B22" s="12" t="n">
        <v>50000</v>
      </c>
      <c r="C22" s="12" t="n">
        <v>50000</v>
      </c>
      <c r="D22" s="12" t="n">
        <v>50000</v>
      </c>
      <c r="E22" s="12" t="n">
        <v>50000</v>
      </c>
      <c r="F22" s="12" t="n">
        <v>50000</v>
      </c>
    </row>
    <row r="23" customFormat="false" ht="15" hidden="false" customHeight="false" outlineLevel="0" collapsed="false">
      <c r="A23" s="5" t="s">
        <v>172</v>
      </c>
      <c r="B23" s="12" t="n">
        <v>240000</v>
      </c>
      <c r="C23" s="12" t="n">
        <v>265160</v>
      </c>
      <c r="D23" s="12" t="n">
        <v>291624</v>
      </c>
      <c r="E23" s="12" t="n">
        <v>311247</v>
      </c>
      <c r="F23" s="12" t="n">
        <v>356068</v>
      </c>
    </row>
    <row r="24" customFormat="false" ht="15" hidden="false" customHeight="false" outlineLevel="0" collapsed="false">
      <c r="A24" s="5" t="s">
        <v>173</v>
      </c>
      <c r="B24" s="12" t="n">
        <v>55160</v>
      </c>
      <c r="C24" s="12" t="n">
        <v>76464</v>
      </c>
      <c r="D24" s="12" t="n">
        <v>79623</v>
      </c>
      <c r="E24" s="12" t="n">
        <v>124821</v>
      </c>
      <c r="F24" s="12" t="n">
        <v>130034</v>
      </c>
    </row>
    <row r="25" customFormat="false" ht="15" hidden="false" customHeight="false" outlineLevel="0" collapsed="false">
      <c r="A25" s="9" t="s">
        <v>174</v>
      </c>
      <c r="B25" s="11" t="n">
        <f aca="false">B26+B27+B29</f>
        <v>269000</v>
      </c>
      <c r="C25" s="11" t="n">
        <f aca="false">C26+C27+C29</f>
        <v>267000</v>
      </c>
      <c r="D25" s="11" t="n">
        <f aca="false">D26+D27+D29</f>
        <v>283000</v>
      </c>
      <c r="E25" s="11" t="n">
        <f aca="false">E26+E27+E29</f>
        <v>452500</v>
      </c>
      <c r="F25" s="11" t="n">
        <f aca="false">F26+F27+F29</f>
        <v>448000</v>
      </c>
    </row>
    <row r="26" customFormat="false" ht="15" hidden="false" customHeight="false" outlineLevel="0" collapsed="false">
      <c r="A26" s="5" t="s">
        <v>175</v>
      </c>
      <c r="B26" s="12" t="n">
        <v>6000</v>
      </c>
      <c r="C26" s="12" t="n">
        <v>6500</v>
      </c>
      <c r="D26" s="12" t="n">
        <v>8000</v>
      </c>
      <c r="E26" s="12" t="n">
        <v>9000</v>
      </c>
      <c r="F26" s="12" t="n">
        <v>10000</v>
      </c>
    </row>
    <row r="27" customFormat="false" ht="15" hidden="false" customHeight="false" outlineLevel="0" collapsed="false">
      <c r="A27" s="9" t="s">
        <v>176</v>
      </c>
      <c r="B27" s="11" t="n">
        <f aca="false">B28</f>
        <v>90000</v>
      </c>
      <c r="C27" s="11" t="n">
        <f aca="false">C28</f>
        <v>70000</v>
      </c>
      <c r="D27" s="11" t="n">
        <f aca="false">D28</f>
        <v>50000</v>
      </c>
      <c r="E27" s="11" t="n">
        <f aca="false">E28</f>
        <v>190000</v>
      </c>
      <c r="F27" s="11" t="n">
        <f aca="false">F28</f>
        <v>165000</v>
      </c>
    </row>
    <row r="28" customFormat="false" ht="15" hidden="false" customHeight="false" outlineLevel="0" collapsed="false">
      <c r="A28" s="5" t="s">
        <v>177</v>
      </c>
      <c r="B28" s="12" t="n">
        <v>90000</v>
      </c>
      <c r="C28" s="12" t="n">
        <v>70000</v>
      </c>
      <c r="D28" s="12" t="n">
        <v>50000</v>
      </c>
      <c r="E28" s="12" t="n">
        <v>190000</v>
      </c>
      <c r="F28" s="12" t="n">
        <v>165000</v>
      </c>
    </row>
    <row r="29" customFormat="false" ht="15" hidden="false" customHeight="false" outlineLevel="0" collapsed="false">
      <c r="A29" s="9" t="s">
        <v>178</v>
      </c>
      <c r="B29" s="11" t="n">
        <f aca="false">B30+B31+B32+B33+B34+B35</f>
        <v>173000</v>
      </c>
      <c r="C29" s="11" t="n">
        <f aca="false">C30+C31+C32+C33+C34+C35</f>
        <v>190500</v>
      </c>
      <c r="D29" s="11" t="n">
        <f aca="false">D30+D31+D32+D33+D34+D35</f>
        <v>225000</v>
      </c>
      <c r="E29" s="11" t="n">
        <f aca="false">E30+E31+E32+E33+E34+E35</f>
        <v>253500</v>
      </c>
      <c r="F29" s="11" t="n">
        <f aca="false">F30+F31+F32+F33+F34+F35</f>
        <v>273000</v>
      </c>
    </row>
    <row r="30" customFormat="false" ht="15" hidden="false" customHeight="false" outlineLevel="0" collapsed="false">
      <c r="A30" s="5" t="s">
        <v>179</v>
      </c>
      <c r="B30" s="12" t="n">
        <v>20000</v>
      </c>
      <c r="C30" s="12" t="n">
        <v>20000</v>
      </c>
      <c r="D30" s="12" t="n">
        <v>20000</v>
      </c>
      <c r="E30" s="12" t="n">
        <v>25000</v>
      </c>
      <c r="F30" s="12" t="n">
        <v>25000</v>
      </c>
    </row>
    <row r="31" customFormat="false" ht="15" hidden="false" customHeight="false" outlineLevel="0" collapsed="false">
      <c r="A31" s="5" t="s">
        <v>180</v>
      </c>
      <c r="B31" s="12" t="n">
        <v>95000</v>
      </c>
      <c r="C31" s="12" t="n">
        <v>105000</v>
      </c>
      <c r="D31" s="12" t="n">
        <v>128000</v>
      </c>
      <c r="E31" s="12" t="n">
        <v>140000</v>
      </c>
      <c r="F31" s="12" t="n">
        <v>152000</v>
      </c>
    </row>
    <row r="32" customFormat="false" ht="15" hidden="false" customHeight="false" outlineLevel="0" collapsed="false">
      <c r="A32" s="5" t="s">
        <v>181</v>
      </c>
      <c r="B32" s="12" t="n">
        <v>24000</v>
      </c>
      <c r="C32" s="12" t="n">
        <v>26000</v>
      </c>
      <c r="D32" s="12" t="n">
        <v>30000</v>
      </c>
      <c r="E32" s="12" t="n">
        <v>33000</v>
      </c>
      <c r="F32" s="12" t="n">
        <v>36000</v>
      </c>
    </row>
    <row r="33" customFormat="false" ht="15" hidden="false" customHeight="false" outlineLevel="0" collapsed="false">
      <c r="A33" s="5" t="s">
        <v>182</v>
      </c>
      <c r="B33" s="12" t="n">
        <v>13000</v>
      </c>
      <c r="C33" s="12" t="n">
        <v>14500</v>
      </c>
      <c r="D33" s="12" t="n">
        <v>17000</v>
      </c>
      <c r="E33" s="12" t="n">
        <v>18500</v>
      </c>
      <c r="F33" s="12" t="n">
        <v>20000</v>
      </c>
    </row>
    <row r="34" customFormat="false" ht="15" hidden="false" customHeight="false" outlineLevel="0" collapsed="false">
      <c r="A34" s="5" t="s">
        <v>183</v>
      </c>
      <c r="B34" s="12" t="n">
        <v>9000</v>
      </c>
      <c r="C34" s="12" t="n">
        <v>12000</v>
      </c>
      <c r="D34" s="12" t="n">
        <v>14000</v>
      </c>
      <c r="E34" s="12" t="n">
        <v>20000</v>
      </c>
      <c r="F34" s="12" t="n">
        <v>22000</v>
      </c>
    </row>
    <row r="35" customFormat="false" ht="15" hidden="false" customHeight="false" outlineLevel="0" collapsed="false">
      <c r="A35" s="5" t="s">
        <v>184</v>
      </c>
      <c r="B35" s="12" t="n">
        <v>12000</v>
      </c>
      <c r="C35" s="12" t="n">
        <v>13000</v>
      </c>
      <c r="D35" s="12" t="n">
        <v>16000</v>
      </c>
      <c r="E35" s="12" t="n">
        <v>17000</v>
      </c>
      <c r="F35" s="12" t="n">
        <v>18000</v>
      </c>
    </row>
    <row r="36" customFormat="false" ht="15" hidden="false" customHeight="false" outlineLevel="0" collapsed="false">
      <c r="A36" s="5" t="s">
        <v>185</v>
      </c>
      <c r="B36" s="12" t="n">
        <v>5000</v>
      </c>
      <c r="C36" s="12" t="n">
        <v>5500</v>
      </c>
      <c r="D36" s="12" t="n">
        <v>6500</v>
      </c>
      <c r="E36" s="12" t="n">
        <v>7000</v>
      </c>
      <c r="F36" s="12" t="n">
        <v>7500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8"/>
    <col collapsed="false" customWidth="true" hidden="false" outlineLevel="0" max="6" min="2" style="0" width="13"/>
  </cols>
  <sheetData>
    <row r="1" customFormat="false" ht="15" hidden="false" customHeight="false" outlineLevel="0" collapsed="false">
      <c r="A1" s="4" t="s">
        <v>186</v>
      </c>
    </row>
    <row r="2" customFormat="false" ht="15" hidden="false" customHeight="false" outlineLevel="0" collapsed="false">
      <c r="A2" s="5" t="s">
        <v>152</v>
      </c>
    </row>
    <row r="3" customFormat="false" ht="15" hidden="false" customHeight="false" outlineLevel="0" collapsed="false">
      <c r="A3" s="6" t="s">
        <v>187</v>
      </c>
    </row>
    <row r="4" customFormat="false" ht="15" hidden="false" customHeight="false" outlineLevel="0" collapsed="false">
      <c r="A4" s="7" t="s">
        <v>16</v>
      </c>
      <c r="B4" s="8" t="s">
        <v>18</v>
      </c>
      <c r="C4" s="8" t="s">
        <v>19</v>
      </c>
      <c r="D4" s="8" t="s">
        <v>20</v>
      </c>
      <c r="E4" s="8" t="s">
        <v>21</v>
      </c>
      <c r="F4" s="8" t="s">
        <v>22</v>
      </c>
    </row>
    <row r="5" customFormat="false" ht="15" hidden="false" customHeight="false" outlineLevel="0" collapsed="false">
      <c r="A5" s="5" t="s">
        <v>188</v>
      </c>
      <c r="B5" s="12" t="n">
        <v>1180000</v>
      </c>
      <c r="C5" s="12" t="n">
        <v>1320000</v>
      </c>
      <c r="D5" s="12" t="n">
        <v>1580000</v>
      </c>
      <c r="E5" s="12" t="n">
        <v>1760000</v>
      </c>
      <c r="F5" s="12" t="n">
        <v>1910000</v>
      </c>
    </row>
    <row r="6" customFormat="false" ht="15" hidden="false" customHeight="false" outlineLevel="0" collapsed="false">
      <c r="A6" s="5" t="s">
        <v>189</v>
      </c>
      <c r="B6" s="12" t="n">
        <v>0</v>
      </c>
      <c r="C6" s="12" t="n">
        <v>0</v>
      </c>
      <c r="D6" s="12" t="n">
        <v>0</v>
      </c>
      <c r="E6" s="12" t="n">
        <v>0</v>
      </c>
      <c r="F6" s="12" t="n">
        <v>0</v>
      </c>
    </row>
    <row r="7" customFormat="false" ht="15" hidden="false" customHeight="false" outlineLevel="0" collapsed="false">
      <c r="A7" s="9" t="s">
        <v>190</v>
      </c>
      <c r="B7" s="11" t="n">
        <f aca="false">B8+B9</f>
        <v>743400</v>
      </c>
      <c r="C7" s="11" t="n">
        <f aca="false">C8+C9</f>
        <v>811800</v>
      </c>
      <c r="D7" s="11" t="n">
        <f aca="false">D8+D9</f>
        <v>979600</v>
      </c>
      <c r="E7" s="11" t="n">
        <f aca="false">E8+E9</f>
        <v>1037600</v>
      </c>
      <c r="F7" s="11" t="n">
        <f aca="false">F8+F9</f>
        <v>1117550</v>
      </c>
    </row>
    <row r="8" customFormat="false" ht="15" hidden="false" customHeight="false" outlineLevel="0" collapsed="false">
      <c r="A8" s="5" t="s">
        <v>191</v>
      </c>
      <c r="B8" s="12" t="n">
        <v>436600</v>
      </c>
      <c r="C8" s="12" t="n">
        <v>481800</v>
      </c>
      <c r="D8" s="12" t="n">
        <v>600400</v>
      </c>
      <c r="E8" s="12" t="n">
        <v>651200</v>
      </c>
      <c r="F8" s="12" t="n">
        <v>697150</v>
      </c>
    </row>
    <row r="9" customFormat="false" ht="15" hidden="false" customHeight="false" outlineLevel="0" collapsed="false">
      <c r="A9" s="5" t="s">
        <v>192</v>
      </c>
      <c r="B9" s="12" t="n">
        <v>306800</v>
      </c>
      <c r="C9" s="12" t="n">
        <v>330000</v>
      </c>
      <c r="D9" s="12" t="n">
        <v>379200</v>
      </c>
      <c r="E9" s="12" t="n">
        <v>386400</v>
      </c>
      <c r="F9" s="12" t="n">
        <v>420400</v>
      </c>
    </row>
    <row r="10" customFormat="false" ht="15" hidden="false" customHeight="false" outlineLevel="0" collapsed="false">
      <c r="A10" s="5" t="s">
        <v>193</v>
      </c>
      <c r="B10" s="12" t="n">
        <v>342200</v>
      </c>
      <c r="C10" s="12" t="n">
        <v>369600</v>
      </c>
      <c r="D10" s="12" t="n">
        <v>426600</v>
      </c>
      <c r="E10" s="12" t="n">
        <v>475200</v>
      </c>
      <c r="F10" s="12" t="n">
        <v>525250</v>
      </c>
    </row>
    <row r="11" customFormat="false" ht="15" hidden="false" customHeight="false" outlineLevel="0" collapsed="false">
      <c r="A11" s="5" t="s">
        <v>194</v>
      </c>
      <c r="B11" s="12" t="n">
        <v>52000</v>
      </c>
      <c r="C11" s="12" t="n">
        <v>54000</v>
      </c>
      <c r="D11" s="12" t="n">
        <v>58000</v>
      </c>
      <c r="E11" s="12" t="n">
        <v>68000</v>
      </c>
      <c r="F11" s="12" t="n">
        <v>74000</v>
      </c>
    </row>
    <row r="12" customFormat="false" ht="15" hidden="false" customHeight="false" outlineLevel="0" collapsed="false">
      <c r="A12" s="5" t="s">
        <v>195</v>
      </c>
      <c r="B12" s="12" t="n">
        <v>45000</v>
      </c>
      <c r="C12" s="12" t="n">
        <v>30000</v>
      </c>
      <c r="D12" s="12" t="n">
        <v>5000</v>
      </c>
      <c r="E12" s="12" t="n">
        <v>6000</v>
      </c>
      <c r="F12" s="12" t="n">
        <v>5000</v>
      </c>
    </row>
    <row r="13" customFormat="false" ht="15" hidden="false" customHeight="false" outlineLevel="0" collapsed="false">
      <c r="A13" s="5" t="s">
        <v>196</v>
      </c>
      <c r="B13" s="12" t="n">
        <v>11800</v>
      </c>
      <c r="C13" s="12" t="n">
        <v>13200</v>
      </c>
      <c r="D13" s="12" t="n">
        <v>15800</v>
      </c>
      <c r="E13" s="12" t="n">
        <v>17600</v>
      </c>
      <c r="F13" s="12" t="n">
        <v>19100</v>
      </c>
    </row>
    <row r="14" customFormat="false" ht="15" hidden="false" customHeight="false" outlineLevel="0" collapsed="false">
      <c r="A14" s="9" t="s">
        <v>197</v>
      </c>
      <c r="B14" s="11" t="n">
        <f aca="false">B5+B6-B7-B10-B11+B12-B13</f>
        <v>75600</v>
      </c>
      <c r="C14" s="11" t="n">
        <f aca="false">C5+C6-C7-C10-C11+C12-C13</f>
        <v>101400</v>
      </c>
      <c r="D14" s="11" t="n">
        <f aca="false">D5+D6-D7-D10-D11+D12-D13</f>
        <v>105000</v>
      </c>
      <c r="E14" s="11" t="n">
        <f aca="false">E5+E6-E7-E10-E11+E12-E13</f>
        <v>167600</v>
      </c>
      <c r="F14" s="11" t="n">
        <f aca="false">F5+F6-F7-F10-F11+F12-F13</f>
        <v>179100</v>
      </c>
    </row>
    <row r="15" customFormat="false" ht="15" hidden="false" customHeight="false" outlineLevel="0" collapsed="false">
      <c r="A15" s="5" t="s">
        <v>198</v>
      </c>
      <c r="B15" s="12" t="n">
        <v>500</v>
      </c>
      <c r="C15" s="12" t="n">
        <v>500</v>
      </c>
      <c r="D15" s="12" t="n">
        <v>800</v>
      </c>
      <c r="E15" s="12" t="n">
        <v>1000</v>
      </c>
      <c r="F15" s="12" t="n">
        <v>1500</v>
      </c>
    </row>
    <row r="16" customFormat="false" ht="15" hidden="false" customHeight="false" outlineLevel="0" collapsed="false">
      <c r="A16" s="5" t="s">
        <v>199</v>
      </c>
      <c r="B16" s="12" t="n">
        <v>6000</v>
      </c>
      <c r="C16" s="12" t="n">
        <v>5500</v>
      </c>
      <c r="D16" s="12" t="n">
        <v>5000</v>
      </c>
      <c r="E16" s="12" t="n">
        <v>12000</v>
      </c>
      <c r="F16" s="12" t="n">
        <v>13500</v>
      </c>
    </row>
    <row r="17" customFormat="false" ht="15" hidden="false" customHeight="false" outlineLevel="0" collapsed="false">
      <c r="A17" s="5" t="s">
        <v>200</v>
      </c>
      <c r="B17" s="12" t="n">
        <v>2000</v>
      </c>
      <c r="C17" s="12" t="n">
        <v>2000</v>
      </c>
      <c r="D17" s="12" t="n">
        <v>2500</v>
      </c>
      <c r="E17" s="12" t="n">
        <v>2500</v>
      </c>
      <c r="F17" s="12" t="n">
        <v>2500</v>
      </c>
    </row>
    <row r="18" customFormat="false" ht="15" hidden="false" customHeight="false" outlineLevel="0" collapsed="false">
      <c r="A18" s="9" t="s">
        <v>201</v>
      </c>
      <c r="B18" s="11" t="n">
        <f aca="false">B15-B16-B17</f>
        <v>-7500</v>
      </c>
      <c r="C18" s="11" t="n">
        <f aca="false">C15-C16-C17</f>
        <v>-7000</v>
      </c>
      <c r="D18" s="11" t="n">
        <f aca="false">D15-D16-D17</f>
        <v>-6700</v>
      </c>
      <c r="E18" s="11" t="n">
        <f aca="false">E15-E16-E17</f>
        <v>-13500</v>
      </c>
      <c r="F18" s="11" t="n">
        <f aca="false">F15-F16-F17</f>
        <v>-14500</v>
      </c>
    </row>
    <row r="19" customFormat="false" ht="15" hidden="false" customHeight="false" outlineLevel="0" collapsed="false">
      <c r="A19" s="9" t="s">
        <v>202</v>
      </c>
      <c r="B19" s="11" t="n">
        <f aca="false">B14+B18</f>
        <v>68100</v>
      </c>
      <c r="C19" s="11" t="n">
        <f aca="false">C14+C18</f>
        <v>94400</v>
      </c>
      <c r="D19" s="11" t="n">
        <f aca="false">D14+D18</f>
        <v>98300</v>
      </c>
      <c r="E19" s="11" t="n">
        <f aca="false">E14+E18</f>
        <v>154100</v>
      </c>
      <c r="F19" s="11" t="n">
        <f aca="false">F14+F18</f>
        <v>164600</v>
      </c>
    </row>
    <row r="20" customFormat="false" ht="15" hidden="false" customHeight="false" outlineLevel="0" collapsed="false">
      <c r="A20" s="5" t="s">
        <v>203</v>
      </c>
      <c r="B20" s="12" t="n">
        <v>12940</v>
      </c>
      <c r="C20" s="12" t="n">
        <v>17936</v>
      </c>
      <c r="D20" s="12" t="n">
        <v>18677</v>
      </c>
      <c r="E20" s="12" t="n">
        <v>29279</v>
      </c>
      <c r="F20" s="12" t="n">
        <v>34566</v>
      </c>
    </row>
    <row r="21" customFormat="false" ht="15" hidden="false" customHeight="false" outlineLevel="0" collapsed="false">
      <c r="A21" s="9" t="s">
        <v>204</v>
      </c>
      <c r="B21" s="11" t="n">
        <f aca="false">B19-B20</f>
        <v>55160</v>
      </c>
      <c r="C21" s="11" t="n">
        <f aca="false">C19-C20</f>
        <v>76464</v>
      </c>
      <c r="D21" s="11" t="n">
        <f aca="false">D19-D20</f>
        <v>79623</v>
      </c>
      <c r="E21" s="11" t="n">
        <f aca="false">E19-E20</f>
        <v>124821</v>
      </c>
      <c r="F21" s="11" t="n">
        <f aca="false">F19-F20</f>
        <v>130034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7" min="2" style="0" width="12"/>
    <col collapsed="false" customWidth="true" hidden="false" outlineLevel="0" max="8" min="8" style="0" width="70"/>
  </cols>
  <sheetData>
    <row r="1" customFormat="false" ht="15" hidden="false" customHeight="false" outlineLevel="0" collapsed="false">
      <c r="A1" s="4" t="s">
        <v>205</v>
      </c>
    </row>
    <row r="3" customFormat="false" ht="15" hidden="false" customHeight="false" outlineLevel="0" collapsed="false">
      <c r="A3" s="9" t="s">
        <v>206</v>
      </c>
      <c r="B3" s="9" t="s">
        <v>17</v>
      </c>
      <c r="C3" s="9" t="s">
        <v>18</v>
      </c>
      <c r="D3" s="9" t="s">
        <v>19</v>
      </c>
      <c r="E3" s="9" t="s">
        <v>20</v>
      </c>
      <c r="F3" s="9" t="s">
        <v>21</v>
      </c>
      <c r="G3" s="9" t="s">
        <v>22</v>
      </c>
      <c r="H3" s="9" t="s">
        <v>207</v>
      </c>
    </row>
    <row r="4" customFormat="false" ht="15" hidden="false" customHeight="false" outlineLevel="0" collapsed="false">
      <c r="A4" s="5" t="s">
        <v>208</v>
      </c>
      <c r="B4" s="12" t="n">
        <v>38695</v>
      </c>
      <c r="C4" s="12" t="n">
        <v>39198</v>
      </c>
      <c r="D4" s="12" t="n">
        <v>40031</v>
      </c>
      <c r="E4" s="12" t="n">
        <v>40275</v>
      </c>
      <c r="F4" s="12" t="n">
        <v>41822</v>
      </c>
      <c r="G4" s="12" t="n">
        <v>43477</v>
      </c>
      <c r="H4" s="5" t="s">
        <v>209</v>
      </c>
    </row>
    <row r="5" customFormat="false" ht="15" hidden="false" customHeight="false" outlineLevel="0" collapsed="false">
      <c r="A5" s="5" t="s">
        <v>210</v>
      </c>
      <c r="B5" s="10" t="n">
        <v>3581.9</v>
      </c>
      <c r="C5" s="10" t="n">
        <v>3752.9</v>
      </c>
      <c r="D5" s="10" t="n">
        <v>3918.6</v>
      </c>
      <c r="E5" s="10" t="n">
        <v>4168.2</v>
      </c>
      <c r="F5" s="10" t="n">
        <v>4533</v>
      </c>
      <c r="G5" s="10" t="n">
        <v>4870</v>
      </c>
      <c r="H5" s="5" t="s">
        <v>211</v>
      </c>
    </row>
    <row r="6" customFormat="false" ht="15" hidden="false" customHeight="false" outlineLevel="0" collapsed="false">
      <c r="A6" s="5" t="s">
        <v>212</v>
      </c>
      <c r="B6" s="10" t="n">
        <v>4976.2</v>
      </c>
      <c r="C6" s="10" t="n">
        <v>907.8</v>
      </c>
      <c r="D6" s="10" t="n">
        <v>845.5</v>
      </c>
      <c r="E6" s="10" t="n">
        <v>3896</v>
      </c>
      <c r="F6" s="10" t="n">
        <v>3054</v>
      </c>
      <c r="G6" s="10" t="n">
        <v>2824</v>
      </c>
      <c r="H6" s="5" t="s">
        <v>211</v>
      </c>
    </row>
    <row r="7" customFormat="false" ht="15" hidden="false" customHeight="false" outlineLevel="0" collapsed="false">
      <c r="A7" s="5" t="s">
        <v>213</v>
      </c>
      <c r="B7" s="10" t="n">
        <v>1617.9</v>
      </c>
      <c r="C7" s="10" t="n">
        <v>1751.4</v>
      </c>
      <c r="D7" s="10" t="n">
        <v>1868.1</v>
      </c>
      <c r="E7" s="10" t="n">
        <v>1870.6</v>
      </c>
      <c r="F7" s="10" t="n">
        <v>1978</v>
      </c>
      <c r="G7" s="10" t="n">
        <v>2097</v>
      </c>
      <c r="H7" s="5" t="s">
        <v>214</v>
      </c>
    </row>
    <row r="8" customFormat="false" ht="15" hidden="false" customHeight="false" outlineLevel="0" collapsed="false">
      <c r="A8" s="5" t="s">
        <v>215</v>
      </c>
      <c r="F8" s="12" t="n">
        <v>150000</v>
      </c>
      <c r="H8" s="5" t="s">
        <v>216</v>
      </c>
    </row>
    <row r="10" customFormat="false" ht="15" hidden="false" customHeight="false" outlineLevel="0" collapsed="false">
      <c r="A10" s="9" t="s">
        <v>217</v>
      </c>
      <c r="B10" s="9" t="s">
        <v>19</v>
      </c>
      <c r="C10" s="9" t="s">
        <v>20</v>
      </c>
      <c r="D10" s="9" t="s">
        <v>21</v>
      </c>
      <c r="E10" s="9" t="s">
        <v>22</v>
      </c>
      <c r="H10" s="9" t="s">
        <v>207</v>
      </c>
    </row>
    <row r="11" customFormat="false" ht="15" hidden="false" customHeight="false" outlineLevel="0" collapsed="false">
      <c r="A11" s="5" t="s">
        <v>218</v>
      </c>
      <c r="B11" s="10" t="n">
        <v>0</v>
      </c>
      <c r="C11" s="10" t="n">
        <v>0</v>
      </c>
      <c r="D11" s="10" t="n">
        <v>0</v>
      </c>
      <c r="E11" s="10" t="n">
        <v>15.2</v>
      </c>
      <c r="H11" s="5" t="s">
        <v>219</v>
      </c>
    </row>
    <row r="12" customFormat="false" ht="15" hidden="false" customHeight="false" outlineLevel="0" collapsed="false">
      <c r="A12" s="5" t="s">
        <v>220</v>
      </c>
      <c r="B12" s="10" t="n">
        <v>1.3</v>
      </c>
      <c r="C12" s="10" t="n">
        <v>1.8</v>
      </c>
      <c r="D12" s="10" t="n">
        <v>2.1</v>
      </c>
      <c r="E12" s="10" t="n">
        <v>4.5</v>
      </c>
      <c r="H12" s="5" t="s">
        <v>221</v>
      </c>
    </row>
    <row r="13" customFormat="false" ht="15" hidden="false" customHeight="false" outlineLevel="0" collapsed="false">
      <c r="A13" s="5" t="s">
        <v>222</v>
      </c>
      <c r="B13" s="10" t="n">
        <v>133.4</v>
      </c>
      <c r="C13" s="10" t="n">
        <v>147</v>
      </c>
      <c r="D13" s="10" t="n">
        <v>136.8</v>
      </c>
      <c r="E13" s="10" t="n">
        <v>147.1</v>
      </c>
      <c r="H13" s="5" t="s">
        <v>223</v>
      </c>
    </row>
    <row r="14" customFormat="false" ht="15" hidden="false" customHeight="false" outlineLevel="0" collapsed="false">
      <c r="A14" s="5" t="s">
        <v>224</v>
      </c>
      <c r="B14" s="10" t="n">
        <v>23.7</v>
      </c>
      <c r="C14" s="10" t="n">
        <v>25.7</v>
      </c>
      <c r="D14" s="10" t="n">
        <v>29.3</v>
      </c>
      <c r="E14" s="10" t="n">
        <v>38.1</v>
      </c>
      <c r="H14" s="5" t="s">
        <v>225</v>
      </c>
    </row>
    <row r="15" customFormat="false" ht="15" hidden="false" customHeight="false" outlineLevel="0" collapsed="false">
      <c r="A15" s="5" t="s">
        <v>226</v>
      </c>
      <c r="C15" s="12" t="n">
        <v>1900</v>
      </c>
      <c r="E15" s="12" t="n">
        <v>1800</v>
      </c>
      <c r="H15" s="5" t="s">
        <v>227</v>
      </c>
    </row>
    <row r="16" customFormat="false" ht="15" hidden="false" customHeight="false" outlineLevel="0" collapsed="false">
      <c r="A16" s="5" t="s">
        <v>228</v>
      </c>
      <c r="B16" s="10" t="n">
        <v>37.2</v>
      </c>
      <c r="C16" s="10" t="n">
        <v>2</v>
      </c>
      <c r="E16" s="10" t="n">
        <v>1</v>
      </c>
      <c r="H16" s="5" t="s">
        <v>229</v>
      </c>
    </row>
    <row r="18" customFormat="false" ht="15" hidden="false" customHeight="false" outlineLevel="0" collapsed="false">
      <c r="A18" s="9" t="s">
        <v>230</v>
      </c>
      <c r="B18" s="9" t="s">
        <v>18</v>
      </c>
      <c r="C18" s="9" t="s">
        <v>19</v>
      </c>
      <c r="D18" s="9" t="s">
        <v>20</v>
      </c>
      <c r="E18" s="9" t="s">
        <v>21</v>
      </c>
      <c r="F18" s="9" t="s">
        <v>22</v>
      </c>
      <c r="H18" s="9" t="s">
        <v>207</v>
      </c>
    </row>
    <row r="19" customFormat="false" ht="15" hidden="false" customHeight="false" outlineLevel="0" collapsed="false">
      <c r="A19" s="5" t="s">
        <v>231</v>
      </c>
      <c r="B19" s="13" t="n">
        <v>23</v>
      </c>
      <c r="C19" s="13" t="n">
        <v>23</v>
      </c>
      <c r="D19" s="13" t="n">
        <v>24</v>
      </c>
      <c r="E19" s="13" t="n">
        <v>25</v>
      </c>
      <c r="F19" s="13" t="n">
        <v>26</v>
      </c>
      <c r="H19" s="5" t="s">
        <v>232</v>
      </c>
    </row>
    <row r="20" customFormat="false" ht="15" hidden="false" customHeight="false" outlineLevel="0" collapsed="false">
      <c r="A20" s="5" t="s">
        <v>233</v>
      </c>
      <c r="B20" s="12" t="n">
        <v>0</v>
      </c>
      <c r="C20" s="12" t="n">
        <v>30000</v>
      </c>
      <c r="D20" s="12" t="n">
        <v>50000</v>
      </c>
      <c r="E20" s="12" t="n">
        <v>60000</v>
      </c>
      <c r="F20" s="12" t="n">
        <v>80000</v>
      </c>
      <c r="H20" s="5" t="s">
        <v>232</v>
      </c>
    </row>
    <row r="21" customFormat="false" ht="15" hidden="false" customHeight="false" outlineLevel="0" collapsed="false">
      <c r="A21" s="5" t="s">
        <v>234</v>
      </c>
      <c r="B21" s="12" t="n">
        <v>1350</v>
      </c>
      <c r="C21" s="12" t="n">
        <v>1380</v>
      </c>
      <c r="D21" s="12" t="n">
        <v>1470</v>
      </c>
      <c r="E21" s="12" t="n">
        <v>1540</v>
      </c>
      <c r="F21" s="12" t="n">
        <v>1610</v>
      </c>
      <c r="H21" s="5" t="s">
        <v>232</v>
      </c>
    </row>
    <row r="22" customFormat="false" ht="15" hidden="false" customHeight="false" outlineLevel="0" collapsed="false">
      <c r="A22" s="5" t="s">
        <v>235</v>
      </c>
      <c r="B22" s="13" t="s">
        <v>236</v>
      </c>
      <c r="C22" s="13" t="s">
        <v>236</v>
      </c>
      <c r="D22" s="13" t="s">
        <v>237</v>
      </c>
      <c r="E22" s="13" t="s">
        <v>238</v>
      </c>
      <c r="F22" s="13" t="s">
        <v>239</v>
      </c>
      <c r="H22" s="5" t="s">
        <v>232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2"/>
    <col collapsed="false" customWidth="true" hidden="false" outlineLevel="0" max="3" min="3" style="0" width="70"/>
    <col collapsed="false" customWidth="true" hidden="false" outlineLevel="0" max="4" min="4" style="0" width="95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7" t="s">
        <v>240</v>
      </c>
      <c r="B1" s="7" t="s">
        <v>241</v>
      </c>
      <c r="C1" s="7" t="s">
        <v>242</v>
      </c>
      <c r="D1" s="7" t="s">
        <v>243</v>
      </c>
      <c r="E1" s="7" t="s">
        <v>244</v>
      </c>
    </row>
    <row r="2" customFormat="false" ht="46.25" hidden="false" customHeight="false" outlineLevel="0" collapsed="false">
      <c r="A2" s="2" t="s">
        <v>245</v>
      </c>
      <c r="B2" s="2" t="s">
        <v>246</v>
      </c>
      <c r="C2" s="2" t="s">
        <v>247</v>
      </c>
      <c r="D2" s="2" t="s">
        <v>248</v>
      </c>
      <c r="E2" s="2" t="s">
        <v>249</v>
      </c>
    </row>
    <row r="3" customFormat="false" ht="35.05" hidden="false" customHeight="false" outlineLevel="0" collapsed="false">
      <c r="A3" s="2" t="s">
        <v>245</v>
      </c>
      <c r="B3" s="2" t="s">
        <v>250</v>
      </c>
      <c r="C3" s="2" t="s">
        <v>251</v>
      </c>
      <c r="D3" s="2" t="s">
        <v>252</v>
      </c>
      <c r="E3" s="2" t="s">
        <v>249</v>
      </c>
    </row>
    <row r="4" customFormat="false" ht="46.25" hidden="false" customHeight="false" outlineLevel="0" collapsed="false">
      <c r="A4" s="2" t="s">
        <v>245</v>
      </c>
      <c r="B4" s="2" t="s">
        <v>253</v>
      </c>
      <c r="C4" s="2" t="s">
        <v>254</v>
      </c>
      <c r="D4" s="2" t="s">
        <v>255</v>
      </c>
      <c r="E4" s="2" t="s">
        <v>249</v>
      </c>
    </row>
    <row r="5" customFormat="false" ht="23.85" hidden="false" customHeight="false" outlineLevel="0" collapsed="false">
      <c r="A5" s="2" t="s">
        <v>217</v>
      </c>
      <c r="B5" s="2" t="s">
        <v>256</v>
      </c>
      <c r="C5" s="2" t="s">
        <v>257</v>
      </c>
      <c r="D5" s="2" t="s">
        <v>258</v>
      </c>
      <c r="E5" s="2" t="s">
        <v>249</v>
      </c>
    </row>
    <row r="6" customFormat="false" ht="23.85" hidden="false" customHeight="false" outlineLevel="0" collapsed="false">
      <c r="A6" s="2" t="s">
        <v>217</v>
      </c>
      <c r="B6" s="2" t="s">
        <v>259</v>
      </c>
      <c r="C6" s="2" t="s">
        <v>260</v>
      </c>
      <c r="D6" s="2" t="s">
        <v>261</v>
      </c>
      <c r="E6" s="2" t="s">
        <v>249</v>
      </c>
    </row>
    <row r="7" customFormat="false" ht="15" hidden="false" customHeight="false" outlineLevel="0" collapsed="false">
      <c r="A7" s="2" t="s">
        <v>262</v>
      </c>
      <c r="B7" s="2" t="s">
        <v>263</v>
      </c>
      <c r="C7" s="2" t="s">
        <v>264</v>
      </c>
      <c r="D7" s="2" t="s">
        <v>265</v>
      </c>
      <c r="E7" s="2" t="s">
        <v>249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2026-09-25T18:00:08Z</dcterms:created>
  <dc:creator>openpyxl</dc:creator>
  <dc:description/>
  <dc:language>en-US</dc:language>
  <cp:lastModifiedBy/>
  <dcterms:modified xsi:type="dcterms:W3CDTF">2026-09-25T18:00:08Z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