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e-my.sharepoint.com/personal/brabenet_vse_cz/Documents/1FP303_FINANCNI ANALYZA/CVICENI/7_cviceni/"/>
    </mc:Choice>
  </mc:AlternateContent>
  <xr:revisionPtr revIDLastSave="20" documentId="13_ncr:4000b_{CC3C0A61-90E1-754D-9C11-4CB5281B7232}" xr6:coauthVersionLast="47" xr6:coauthVersionMax="47" xr10:uidLastSave="{BA7FB5BA-CC01-6841-875A-C9004C80A703}"/>
  <bookViews>
    <workbookView xWindow="0" yWindow="760" windowWidth="27720" windowHeight="17120" xr2:uid="{00000000-000D-0000-FFFF-FFFF00000000}"/>
  </bookViews>
  <sheets>
    <sheet name="Bayerische Motoren Werke AG | C" sheetId="1" r:id="rId1"/>
    <sheet name="Volkswagen AG " sheetId="2" r:id="rId2"/>
    <sheet name="Daimler AG | Cash Flow " sheetId="3" r:id="rId3"/>
    <sheet name="Renault SA | Cash Flow " sheetId="4" r:id="rId4"/>
    <sheet name="1b) Ukol" sheetId="5" r:id="rId5"/>
    <sheet name="1c) Ukol" sheetId="7" r:id="rId6"/>
    <sheet name="1e) Ukol" sheetId="6" r:id="rId7"/>
    <sheet name="2) Úkol - spravne resen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6" l="1"/>
  <c r="M2" i="6"/>
  <c r="N2" i="6"/>
  <c r="O2" i="6"/>
  <c r="K38" i="7"/>
  <c r="L38" i="7"/>
  <c r="M38" i="7"/>
  <c r="N38" i="7"/>
  <c r="O38" i="7"/>
  <c r="K37" i="7"/>
  <c r="L37" i="7"/>
  <c r="M37" i="7"/>
  <c r="N37" i="7"/>
  <c r="O37" i="7"/>
  <c r="K36" i="7"/>
  <c r="L36" i="7"/>
  <c r="M36" i="7"/>
  <c r="N36" i="7"/>
  <c r="O36" i="7"/>
  <c r="K35" i="7"/>
  <c r="L35" i="7"/>
  <c r="M35" i="7"/>
  <c r="N35" i="7"/>
  <c r="O35" i="7"/>
  <c r="K34" i="7"/>
  <c r="L34" i="7"/>
  <c r="M34" i="7"/>
  <c r="N34" i="7"/>
  <c r="O34" i="7"/>
  <c r="N2" i="7"/>
  <c r="O2" i="7"/>
  <c r="K2" i="7"/>
  <c r="L2" i="7"/>
  <c r="M2" i="7"/>
  <c r="K2" i="5"/>
  <c r="L2" i="5"/>
  <c r="M2" i="5"/>
  <c r="N2" i="5"/>
  <c r="O2" i="5"/>
  <c r="C38" i="7"/>
  <c r="D38" i="7"/>
  <c r="E38" i="7"/>
  <c r="F38" i="7"/>
  <c r="G38" i="7"/>
  <c r="H38" i="7"/>
  <c r="I38" i="7"/>
  <c r="J38" i="7"/>
  <c r="B38" i="7"/>
  <c r="C37" i="7"/>
  <c r="D37" i="7"/>
  <c r="E37" i="7"/>
  <c r="F37" i="7"/>
  <c r="G37" i="7"/>
  <c r="H37" i="7"/>
  <c r="I37" i="7"/>
  <c r="J37" i="7"/>
  <c r="B37" i="7"/>
  <c r="C36" i="7"/>
  <c r="D36" i="7"/>
  <c r="E36" i="7"/>
  <c r="F36" i="7"/>
  <c r="G36" i="7"/>
  <c r="H36" i="7"/>
  <c r="I36" i="7"/>
  <c r="J36" i="7"/>
  <c r="B36" i="7"/>
  <c r="C35" i="7"/>
  <c r="D35" i="7"/>
  <c r="E35" i="7"/>
  <c r="F35" i="7"/>
  <c r="G35" i="7"/>
  <c r="H35" i="7"/>
  <c r="I35" i="7"/>
  <c r="J35" i="7"/>
  <c r="B35" i="7"/>
  <c r="K2" i="6"/>
  <c r="K9" i="6" s="1"/>
  <c r="J2" i="6"/>
  <c r="J9" i="6" s="1"/>
  <c r="I2" i="6"/>
  <c r="I9" i="6" s="1"/>
  <c r="H2" i="6"/>
  <c r="H9" i="6" s="1"/>
  <c r="G2" i="6"/>
  <c r="G9" i="6" s="1"/>
  <c r="F2" i="6"/>
  <c r="F9" i="6" s="1"/>
  <c r="E2" i="6"/>
  <c r="E9" i="6" s="1"/>
  <c r="D2" i="6"/>
  <c r="D9" i="6" s="1"/>
  <c r="C2" i="6"/>
  <c r="C9" i="6" s="1"/>
  <c r="B2" i="6"/>
  <c r="B9" i="6" s="1"/>
  <c r="J2" i="7"/>
  <c r="J34" i="7" s="1"/>
  <c r="I2" i="7"/>
  <c r="I34" i="7" s="1"/>
  <c r="H2" i="7"/>
  <c r="H34" i="7" s="1"/>
  <c r="G2" i="7"/>
  <c r="G34" i="7" s="1"/>
  <c r="F2" i="7"/>
  <c r="F34" i="7" s="1"/>
  <c r="E2" i="7"/>
  <c r="E34" i="7" s="1"/>
  <c r="D2" i="7"/>
  <c r="D34" i="7" s="1"/>
  <c r="C2" i="7"/>
  <c r="C34" i="7" s="1"/>
  <c r="B2" i="7"/>
  <c r="B34" i="7" s="1"/>
  <c r="C2" i="5"/>
  <c r="D2" i="5"/>
  <c r="E2" i="5"/>
  <c r="F2" i="5"/>
  <c r="G2" i="5"/>
  <c r="H2" i="5"/>
  <c r="I2" i="5"/>
  <c r="J2" i="5"/>
  <c r="B2" i="5"/>
</calcChain>
</file>

<file path=xl/sharedStrings.xml><?xml version="1.0" encoding="utf-8"?>
<sst xmlns="http://schemas.openxmlformats.org/spreadsheetml/2006/main" count="482" uniqueCount="105">
  <si>
    <t>Cash Flow</t>
  </si>
  <si>
    <t>Annual Standardised in Thousands of Euros</t>
  </si>
  <si>
    <t>Period End Date</t>
  </si>
  <si>
    <t>31-Dec-2010 </t>
  </si>
  <si>
    <t>31-Dec-2011 </t>
  </si>
  <si>
    <t>31-Dec-2012 </t>
  </si>
  <si>
    <t>31-Dec-2013 </t>
  </si>
  <si>
    <t>31-Dec-2014 </t>
  </si>
  <si>
    <t>31-Dec-2015 </t>
  </si>
  <si>
    <t>31-Dec-2016 </t>
  </si>
  <si>
    <t>31-Dec-2017 </t>
  </si>
  <si>
    <t>31-Dec-2018 </t>
  </si>
  <si>
    <t>31-Dec-2019 </t>
  </si>
  <si>
    <t>Cash Flow-Operating Activities (€ Thousands)</t>
  </si>
  <si>
    <t>Net Income/Starting Line</t>
  </si>
  <si>
    <t>Depreciation/Depletion</t>
  </si>
  <si>
    <t>Depreciation</t>
  </si>
  <si>
    <t>Deferred Taxes</t>
  </si>
  <si>
    <t>Non-Cash Items</t>
  </si>
  <si>
    <t>Discontinued Operations</t>
  </si>
  <si>
    <t>--</t>
  </si>
  <si>
    <t>Unusual Items</t>
  </si>
  <si>
    <t>Equity in Net Earnings (Loss)</t>
  </si>
  <si>
    <t>Other Non-Cash Items</t>
  </si>
  <si>
    <t>Changes in Working Capital</t>
  </si>
  <si>
    <t>Accounts Receivable</t>
  </si>
  <si>
    <t>Inventories</t>
  </si>
  <si>
    <t>Accounts Payable</t>
  </si>
  <si>
    <t>Other Assets &amp; Liabilities, Net</t>
  </si>
  <si>
    <t>Other Operating Cash Flow</t>
  </si>
  <si>
    <t>Cash from Operating Activities</t>
  </si>
  <si>
    <t>Cash Flow-Investing Activities (€ Thousands)</t>
  </si>
  <si>
    <t>Capital Expenditures</t>
  </si>
  <si>
    <t>Purchase of Fixed Assets</t>
  </si>
  <si>
    <t>Other Investing Cash Flow Items, Total</t>
  </si>
  <si>
    <t>Acquisition of Business</t>
  </si>
  <si>
    <t>Sale of Business</t>
  </si>
  <si>
    <t>Sale of Fixed Assets</t>
  </si>
  <si>
    <t>Sale/Maturity of Investment</t>
  </si>
  <si>
    <t>Investment, Net</t>
  </si>
  <si>
    <t>Purchase of Investments</t>
  </si>
  <si>
    <t>Other Investing Cash Flow</t>
  </si>
  <si>
    <t>Cash from Investing Activities</t>
  </si>
  <si>
    <t>Cash Flow-Financing Activities (€ Thousands)</t>
  </si>
  <si>
    <t>Financing Cash Flow Items</t>
  </si>
  <si>
    <t>Other Financing Cash Flow</t>
  </si>
  <si>
    <t>Total Cash Dividends Paid</t>
  </si>
  <si>
    <t>Cash Dividends Paid - Common</t>
  </si>
  <si>
    <t>Issuance (Retirement) of Stock, Net</t>
  </si>
  <si>
    <t>Sale/Issuance of Common/Preferred</t>
  </si>
  <si>
    <t>Issuance (Retirement) of Debt, Net</t>
  </si>
  <si>
    <t>Short Term Debt, Net</t>
  </si>
  <si>
    <t>Long Term Debt Issued</t>
  </si>
  <si>
    <t>Long Term Debt Reduction</t>
  </si>
  <si>
    <t>Long Term Debt, Net</t>
  </si>
  <si>
    <t>Total Debt Reduction</t>
  </si>
  <si>
    <t>Cash from Financing Activities</t>
  </si>
  <si>
    <t>Foreign Exchange Effects</t>
  </si>
  <si>
    <t>Net Change in Cash</t>
  </si>
  <si>
    <t>Net Cash - Beginning Balance</t>
  </si>
  <si>
    <t>Net Cash - Ending Balance</t>
  </si>
  <si>
    <t>Cash Interest Paid</t>
  </si>
  <si>
    <t>Cash Taxes Paid</t>
  </si>
  <si>
    <t>Net Changes in Working Capital</t>
  </si>
  <si>
    <t>Free Cash Flow</t>
  </si>
  <si>
    <t>Bayerische Motoren Werke AG | Cash Flow</t>
  </si>
  <si>
    <t>Total Debt Issued</t>
  </si>
  <si>
    <t>Common Stock, Net</t>
  </si>
  <si>
    <t>Sale/Issuance of Common</t>
  </si>
  <si>
    <t>Other Liabilities</t>
  </si>
  <si>
    <t>Other Assets</t>
  </si>
  <si>
    <t>Amortization of Intangibles</t>
  </si>
  <si>
    <t>Amortization</t>
  </si>
  <si>
    <t>Volkswagen AG</t>
  </si>
  <si>
    <t>Repurchase/Retirement of Common</t>
  </si>
  <si>
    <t>Purchase/Acquisition of Intangibles</t>
  </si>
  <si>
    <t>Accrued Expenses</t>
  </si>
  <si>
    <t>Daimler AG | Cash Flow</t>
  </si>
  <si>
    <t>Renault SA | Cash Flow</t>
  </si>
  <si>
    <t>BMW</t>
  </si>
  <si>
    <t>Volkswagen</t>
  </si>
  <si>
    <t>Daimler</t>
  </si>
  <si>
    <t>Renault</t>
  </si>
  <si>
    <t>Provozní cash flow (tis. EUR)</t>
  </si>
  <si>
    <t>2010 - 2019</t>
  </si>
  <si>
    <t>2010-2014</t>
  </si>
  <si>
    <t>2015-2019</t>
  </si>
  <si>
    <t>Free cash flow (tis. EUR)</t>
  </si>
  <si>
    <t>Vyplacené dividendy (tis. EUR)</t>
  </si>
  <si>
    <t>Net Sales (tis. EUR)</t>
  </si>
  <si>
    <t>Cash provozní výkonnost</t>
  </si>
  <si>
    <t>Otázka č.</t>
  </si>
  <si>
    <t>správná odpověď</t>
  </si>
  <si>
    <t>31-Dec-2020</t>
  </si>
  <si>
    <t>31-Dec-2021</t>
  </si>
  <si>
    <t>31-Dec-2022</t>
  </si>
  <si>
    <t>31-Dec-2023</t>
  </si>
  <si>
    <t>Směrodatná odchylka vývoje provozního cash flow 2010 - 2023</t>
  </si>
  <si>
    <t>2020-2023</t>
  </si>
  <si>
    <t>2020-(20222) 2023</t>
  </si>
  <si>
    <t>Variační koeficient vývoje provozního cash flow 2010 - 2023</t>
  </si>
  <si>
    <t>2020-(2022) 2023</t>
  </si>
  <si>
    <t>Směrodatná odchylka vývoje free cash flow 2020 - 2023</t>
  </si>
  <si>
    <t>Variační koeficient vývoje pfree cash flow 2020 - 2023</t>
  </si>
  <si>
    <t>31-Dec-2024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</si>
</sst>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[Red]\(#,##0\)"/>
    <numFmt numFmtId="165" formatCode="#,##0.000"/>
  </numFmts>
  <fonts count="28" x14ac:knownFonts="1"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2"/>
      <color rgb="FF9C57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b/>
      <sz val="12"/>
      <color rgb="FFFA7D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i/>
      <sz val="12"/>
      <color rgb="FF7F7F7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C8D7DE"/>
        <bgColor indexed="64"/>
      </patternFill>
    </fill>
    <fill>
      <patternFill patternType="solid">
        <fgColor rgb="FFE9EFF6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/>
      <right/>
      <top style="medium">
        <color rgb="FFE5EBF4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1" applyNumberFormat="0" applyFill="0" applyAlignment="0" applyProtection="0"/>
    <xf numFmtId="0" fontId="4" fillId="20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2" fillId="22" borderId="6" applyNumberFormat="0" applyFont="0" applyAlignment="0" applyProtection="0"/>
    <xf numFmtId="9" fontId="2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8" applyNumberFormat="0" applyAlignment="0" applyProtection="0"/>
    <xf numFmtId="0" fontId="15" fillId="26" borderId="8" applyNumberFormat="0" applyAlignment="0" applyProtection="0"/>
    <xf numFmtId="0" fontId="16" fillId="26" borderId="9" applyNumberFormat="0" applyAlignment="0" applyProtection="0"/>
    <xf numFmtId="0" fontId="17" fillId="0" borderId="0" applyNumberFormat="0" applyFill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0" borderId="0" xfId="0" applyFont="1"/>
    <xf numFmtId="0" fontId="21" fillId="33" borderId="10" xfId="0" applyFont="1" applyFill="1" applyBorder="1" applyAlignment="1">
      <alignment horizontal="left"/>
    </xf>
    <xf numFmtId="0" fontId="21" fillId="33" borderId="10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64" fontId="20" fillId="34" borderId="12" xfId="0" applyNumberFormat="1" applyFont="1" applyFill="1" applyBorder="1" applyAlignment="1">
      <alignment horizontal="right"/>
    </xf>
    <xf numFmtId="0" fontId="20" fillId="35" borderId="0" xfId="0" applyFont="1" applyFill="1" applyAlignment="1">
      <alignment horizontal="left"/>
    </xf>
    <xf numFmtId="0" fontId="20" fillId="0" borderId="11" xfId="0" applyFont="1" applyBorder="1" applyAlignment="1">
      <alignment horizontal="left"/>
    </xf>
    <xf numFmtId="164" fontId="20" fillId="0" borderId="12" xfId="0" applyNumberFormat="1" applyFont="1" applyBorder="1" applyAlignment="1">
      <alignment horizontal="right" wrapText="1"/>
    </xf>
    <xf numFmtId="0" fontId="20" fillId="36" borderId="11" xfId="0" applyFont="1" applyFill="1" applyBorder="1" applyAlignment="1">
      <alignment horizontal="left"/>
    </xf>
    <xf numFmtId="164" fontId="20" fillId="36" borderId="12" xfId="0" applyNumberFormat="1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left" indent="2"/>
    </xf>
    <xf numFmtId="164" fontId="20" fillId="34" borderId="12" xfId="0" applyNumberFormat="1" applyFont="1" applyFill="1" applyBorder="1" applyAlignment="1">
      <alignment horizontal="right" wrapText="1"/>
    </xf>
    <xf numFmtId="0" fontId="20" fillId="0" borderId="12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3" fontId="1" fillId="38" borderId="13" xfId="0" applyNumberFormat="1" applyFont="1" applyFill="1" applyBorder="1"/>
    <xf numFmtId="3" fontId="1" fillId="38" borderId="14" xfId="0" applyNumberFormat="1" applyFont="1" applyFill="1" applyBorder="1"/>
    <xf numFmtId="3" fontId="22" fillId="38" borderId="15" xfId="0" applyNumberFormat="1" applyFont="1" applyFill="1" applyBorder="1"/>
    <xf numFmtId="3" fontId="22" fillId="38" borderId="14" xfId="0" applyNumberFormat="1" applyFont="1" applyFill="1" applyBorder="1"/>
    <xf numFmtId="3" fontId="22" fillId="38" borderId="16" xfId="0" applyNumberFormat="1" applyFont="1" applyFill="1" applyBorder="1"/>
    <xf numFmtId="3" fontId="22" fillId="38" borderId="0" xfId="0" applyNumberFormat="1" applyFont="1" applyFill="1"/>
    <xf numFmtId="165" fontId="22" fillId="38" borderId="15" xfId="0" applyNumberFormat="1" applyFont="1" applyFill="1" applyBorder="1"/>
    <xf numFmtId="165" fontId="22" fillId="38" borderId="14" xfId="0" applyNumberFormat="1" applyFont="1" applyFill="1" applyBorder="1"/>
    <xf numFmtId="165" fontId="22" fillId="38" borderId="16" xfId="0" applyNumberFormat="1" applyFont="1" applyFill="1" applyBorder="1"/>
    <xf numFmtId="165" fontId="22" fillId="38" borderId="0" xfId="0" applyNumberFormat="1" applyFont="1" applyFill="1"/>
    <xf numFmtId="164" fontId="0" fillId="0" borderId="0" xfId="0" applyNumberFormat="1"/>
    <xf numFmtId="10" fontId="1" fillId="38" borderId="13" xfId="28" applyNumberFormat="1" applyFont="1" applyFill="1" applyBorder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wrapText="1"/>
    </xf>
    <xf numFmtId="0" fontId="25" fillId="39" borderId="17" xfId="0" applyFont="1" applyFill="1" applyBorder="1"/>
    <xf numFmtId="164" fontId="26" fillId="39" borderId="19" xfId="0" applyNumberFormat="1" applyFont="1" applyFill="1" applyBorder="1" applyAlignment="1">
      <alignment horizontal="right" wrapText="1"/>
    </xf>
    <xf numFmtId="164" fontId="26" fillId="39" borderId="18" xfId="0" applyNumberFormat="1" applyFont="1" applyFill="1" applyBorder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20" fillId="36" borderId="0" xfId="0" applyNumberFormat="1" applyFont="1" applyFill="1" applyAlignment="1">
      <alignment horizontal="right" wrapText="1"/>
    </xf>
    <xf numFmtId="164" fontId="20" fillId="34" borderId="0" xfId="0" applyNumberFormat="1" applyFont="1" applyFill="1" applyAlignment="1">
      <alignment horizontal="right" wrapText="1"/>
    </xf>
    <xf numFmtId="10" fontId="1" fillId="38" borderId="0" xfId="28" applyNumberFormat="1" applyFont="1" applyFill="1" applyBorder="1"/>
    <xf numFmtId="0" fontId="24" fillId="39" borderId="0" xfId="0" applyFont="1" applyFill="1" applyAlignment="1">
      <alignment horizontal="left" vertic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centa" xfId="28" builtinId="5"/>
    <cellStyle name="Propojená buňka" xfId="29" builtinId="24" customBuiltin="1"/>
    <cellStyle name="Správně" xfId="30" builtinId="26" customBuiltin="1"/>
    <cellStyle name="Špatně" xfId="3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200"/>
              <a:t>Vývoj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8551625788743"/>
          <c:y val="0.11412037037037037"/>
          <c:w val="0.87069286738378737"/>
          <c:h val="0.72905037911927684"/>
        </c:manualLayout>
      </c:layout>
      <c:lineChart>
        <c:grouping val="standard"/>
        <c:varyColors val="0"/>
        <c:ser>
          <c:idx val="0"/>
          <c:order val="0"/>
          <c:tx>
            <c:strRef>
              <c:f>'1b) Ukol'!$A$3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Ukol'!$B$3:$O$3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C-A943-ADB8-DCF8BDA32B18}"/>
            </c:ext>
          </c:extLst>
        </c:ser>
        <c:ser>
          <c:idx val="1"/>
          <c:order val="1"/>
          <c:tx>
            <c:strRef>
              <c:f>'1b) Ukol'!$A$4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Ukol'!$B$4:$O$4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C-A943-ADB8-DCF8BDA32B18}"/>
            </c:ext>
          </c:extLst>
        </c:ser>
        <c:ser>
          <c:idx val="2"/>
          <c:order val="2"/>
          <c:tx>
            <c:strRef>
              <c:f>'1b) Ukol'!$A$5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Ukol'!$B$5:$O$5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C-A943-ADB8-DCF8BDA32B18}"/>
            </c:ext>
          </c:extLst>
        </c:ser>
        <c:ser>
          <c:idx val="3"/>
          <c:order val="3"/>
          <c:tx>
            <c:strRef>
              <c:f>'1b) Ukol'!$A$6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Ukol'!$B$6:$O$6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A943-ADB8-DCF8BDA32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419647"/>
        <c:axId val="1"/>
      </c:lineChart>
      <c:catAx>
        <c:axId val="84741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419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Renault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58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Renault_div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Ukol'!$B$38:$O$38</c:f>
              <c:numCache>
                <c:formatCode>#,##0</c:formatCode>
                <c:ptCount val="14"/>
                <c:pt idx="0">
                  <c:v>0</c:v>
                </c:pt>
                <c:pt idx="1">
                  <c:v>-88000</c:v>
                </c:pt>
                <c:pt idx="2">
                  <c:v>-338000</c:v>
                </c:pt>
                <c:pt idx="3">
                  <c:v>-502000</c:v>
                </c:pt>
                <c:pt idx="4">
                  <c:v>-503000</c:v>
                </c:pt>
                <c:pt idx="5">
                  <c:v>-555000</c:v>
                </c:pt>
                <c:pt idx="6">
                  <c:v>-701000</c:v>
                </c:pt>
                <c:pt idx="7">
                  <c:v>-916000</c:v>
                </c:pt>
                <c:pt idx="8">
                  <c:v>-1027000</c:v>
                </c:pt>
                <c:pt idx="9">
                  <c:v>-1035000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F-1C4C-94B5-EA9297368517}"/>
            </c:ext>
          </c:extLst>
        </c:ser>
        <c:ser>
          <c:idx val="1"/>
          <c:order val="1"/>
          <c:tx>
            <c:v>Renault_FCF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Ukol'!$B$6:$O$6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11F-1C4C-94B5-EA929736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545423"/>
        <c:axId val="1"/>
        <c:axId val="2"/>
      </c:bar3DChart>
      <c:catAx>
        <c:axId val="85054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545423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Vývoj ukazatele cash</a:t>
            </a:r>
            <a:r>
              <a:rPr lang="cs-CZ" baseline="0"/>
              <a:t> provozní výkonnost</a:t>
            </a:r>
            <a:endParaRPr lang="cs-CZ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'1e) Ukol'!$A$10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Ukol'!$B$10:$K$10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7ADE-0340-8C9A-32BE225780FE}"/>
            </c:ext>
          </c:extLst>
        </c:ser>
        <c:ser>
          <c:idx val="1"/>
          <c:order val="1"/>
          <c:tx>
            <c:strRef>
              <c:f>'1e) Ukol'!$A$11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Ukol'!$B$11:$K$11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7ADE-0340-8C9A-32BE225780FE}"/>
            </c:ext>
          </c:extLst>
        </c:ser>
        <c:ser>
          <c:idx val="2"/>
          <c:order val="2"/>
          <c:tx>
            <c:strRef>
              <c:f>'1e) Ukol'!$A$12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Ukol'!$B$12:$K$12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7ADE-0340-8C9A-32BE225780FE}"/>
            </c:ext>
          </c:extLst>
        </c:ser>
        <c:ser>
          <c:idx val="3"/>
          <c:order val="3"/>
          <c:tx>
            <c:strRef>
              <c:f>'1e) Ukol'!$A$13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Ukol'!$B$13:$K$13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7ADE-0340-8C9A-32BE22578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481583"/>
        <c:axId val="1"/>
      </c:radarChart>
      <c:catAx>
        <c:axId val="847481583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48158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Směrodatná odchylka vývoje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Ukol'!$B$10:$B$13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AD2-F847-A812-4A665D50C65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Ukol'!$C$10:$C$13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AD2-F847-A812-4A665D50C65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Ukol'!$D$10:$D$13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AD2-F847-A812-4A665D50C654}"/>
            </c:ext>
          </c:extLst>
        </c:ser>
        <c:ser>
          <c:idx val="3"/>
          <c:order val="3"/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Ukol'!$E$10:$E$13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7AD2-F847-A812-4A665D50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9447247"/>
        <c:axId val="1"/>
      </c:barChart>
      <c:catAx>
        <c:axId val="8494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944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Variační</a:t>
            </a:r>
            <a:r>
              <a:rPr lang="cs-CZ" sz="1100" baseline="0"/>
              <a:t> koeficient </a:t>
            </a:r>
            <a:r>
              <a:rPr lang="cs-CZ" sz="1100"/>
              <a:t>vývoje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Ukol'!$B$22:$B$25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37A-6946-ABBC-11F2CEDD087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Ukol'!$C$22:$C$25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37A-6946-ABBC-11F2CEDD087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Ukol'!$D$22:$D$25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37A-6946-ABBC-11F2CEDD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9480783"/>
        <c:axId val="1"/>
      </c:barChart>
      <c:catAx>
        <c:axId val="84948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94807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200"/>
              <a:t>Vývoj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8551625788743"/>
          <c:y val="0.11412037037037037"/>
          <c:w val="0.87069286738378737"/>
          <c:h val="0.72905037911927684"/>
        </c:manualLayout>
      </c:layout>
      <c:lineChart>
        <c:grouping val="standard"/>
        <c:varyColors val="0"/>
        <c:ser>
          <c:idx val="0"/>
          <c:order val="0"/>
          <c:tx>
            <c:strRef>
              <c:f>'1c) Ukol'!$A$3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Ukol'!$B$3:$O$3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9-E24A-9D9D-F9E069DEF2F1}"/>
            </c:ext>
          </c:extLst>
        </c:ser>
        <c:ser>
          <c:idx val="1"/>
          <c:order val="1"/>
          <c:tx>
            <c:strRef>
              <c:f>'1c) Ukol'!$A$4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Ukol'!$B$4:$O$4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9-E24A-9D9D-F9E069DEF2F1}"/>
            </c:ext>
          </c:extLst>
        </c:ser>
        <c:ser>
          <c:idx val="2"/>
          <c:order val="2"/>
          <c:tx>
            <c:strRef>
              <c:f>'1c) Ukol'!$A$5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Ukol'!$B$5:$O$5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9-E24A-9D9D-F9E069DEF2F1}"/>
            </c:ext>
          </c:extLst>
        </c:ser>
        <c:ser>
          <c:idx val="3"/>
          <c:order val="3"/>
          <c:tx>
            <c:strRef>
              <c:f>'1c) Ukol'!$A$6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Ukol'!$B$6:$O$6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9-E24A-9D9D-F9E069DE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355168"/>
        <c:axId val="1"/>
      </c:lineChart>
      <c:catAx>
        <c:axId val="3113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00000"/>
          <c:min val="-185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35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Směrodatná odchylka vývoje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Ukol'!$B$10:$B$13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B04-324A-ABFC-572DF64D165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Ukol'!$C$10:$C$13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B04-324A-ABFC-572DF64D165A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Ukol'!$D$10:$D$13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B04-324A-ABFC-572DF64D165A}"/>
            </c:ext>
          </c:extLst>
        </c:ser>
        <c:ser>
          <c:idx val="3"/>
          <c:order val="3"/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Ukol'!$E$10:$E$13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FB04-324A-ABFC-572DF64D1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1416640"/>
        <c:axId val="1"/>
      </c:barChart>
      <c:catAx>
        <c:axId val="31141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41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Variační</a:t>
            </a:r>
            <a:r>
              <a:rPr lang="cs-CZ" sz="1100" baseline="0"/>
              <a:t> koeficient </a:t>
            </a:r>
            <a:r>
              <a:rPr lang="cs-CZ" sz="1100"/>
              <a:t>vývoje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Ukol'!$B$22:$B$25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469-5C4D-B6FB-A000B7231D2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Ukol'!$C$22:$C$25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469-5C4D-B6FB-A000B7231D2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Ukol'!$D$22:$D$25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469-5C4D-B6FB-A000B7231D24}"/>
            </c:ext>
          </c:extLst>
        </c:ser>
        <c:ser>
          <c:idx val="3"/>
          <c:order val="3"/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Ukol'!$E$22:$E$25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D469-5C4D-B6FB-A000B723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0420143"/>
        <c:axId val="1"/>
      </c:barChart>
      <c:catAx>
        <c:axId val="85042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201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BMW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58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BMW_div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Ukol'!$B$35:$O$35</c:f>
              <c:numCache>
                <c:formatCode>#,##0</c:formatCode>
                <c:ptCount val="14"/>
                <c:pt idx="0">
                  <c:v>-197000</c:v>
                </c:pt>
                <c:pt idx="1">
                  <c:v>-852000</c:v>
                </c:pt>
                <c:pt idx="2">
                  <c:v>-1516000</c:v>
                </c:pt>
                <c:pt idx="3">
                  <c:v>-1653000</c:v>
                </c:pt>
                <c:pt idx="4">
                  <c:v>-1715000</c:v>
                </c:pt>
                <c:pt idx="5">
                  <c:v>-1917000</c:v>
                </c:pt>
                <c:pt idx="6">
                  <c:v>-2121000</c:v>
                </c:pt>
                <c:pt idx="7">
                  <c:v>-2324000</c:v>
                </c:pt>
                <c:pt idx="8">
                  <c:v>-2630000</c:v>
                </c:pt>
                <c:pt idx="9">
                  <c:v>-2366000</c:v>
                </c:pt>
                <c:pt idx="10">
                  <c:v>-1671000</c:v>
                </c:pt>
                <c:pt idx="11">
                  <c:v>-1253000</c:v>
                </c:pt>
                <c:pt idx="12">
                  <c:v>-3827000</c:v>
                </c:pt>
                <c:pt idx="13">
                  <c:v>-5430000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5-E141-871F-81F44CD7868B}"/>
            </c:ext>
          </c:extLst>
        </c:ser>
        <c:ser>
          <c:idx val="1"/>
          <c:order val="1"/>
          <c:tx>
            <c:v>BWM_FCF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Ukol'!$B$3:$O$3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2BE5-E141-871F-81F44CD7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449695"/>
        <c:axId val="1"/>
        <c:axId val="2"/>
      </c:bar3DChart>
      <c:catAx>
        <c:axId val="85044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49695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Volkswagen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031847176059508"/>
          <c:y val="0.13592320151076642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VW_div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Ukol'!$B$36:$O$36</c:f>
              <c:numCache>
                <c:formatCode>#,##0</c:formatCode>
                <c:ptCount val="14"/>
                <c:pt idx="0">
                  <c:v>-798000</c:v>
                </c:pt>
                <c:pt idx="1">
                  <c:v>-1266000</c:v>
                </c:pt>
                <c:pt idx="2">
                  <c:v>-1673000</c:v>
                </c:pt>
                <c:pt idx="3">
                  <c:v>-1849000</c:v>
                </c:pt>
                <c:pt idx="4">
                  <c:v>-1962000</c:v>
                </c:pt>
                <c:pt idx="5">
                  <c:v>-2516000</c:v>
                </c:pt>
                <c:pt idx="6">
                  <c:v>-364000</c:v>
                </c:pt>
                <c:pt idx="7">
                  <c:v>-1332000</c:v>
                </c:pt>
                <c:pt idx="8">
                  <c:v>-2375000</c:v>
                </c:pt>
                <c:pt idx="9">
                  <c:v>-2899000</c:v>
                </c:pt>
                <c:pt idx="10">
                  <c:v>-2952000</c:v>
                </c:pt>
                <c:pt idx="11">
                  <c:v>-3022000</c:v>
                </c:pt>
                <c:pt idx="12">
                  <c:v>-4362000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2-2449-BA37-23848E4213A8}"/>
            </c:ext>
          </c:extLst>
        </c:ser>
        <c:ser>
          <c:idx val="1"/>
          <c:order val="1"/>
          <c:tx>
            <c:v>VW_FCF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Ukol'!$B$4:$O$4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3402-2449-BA37-23848E42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481951"/>
        <c:axId val="1"/>
        <c:axId val="2"/>
      </c:bar3DChart>
      <c:catAx>
        <c:axId val="85048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81951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Daimler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61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Daimler_div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Ukol'!$B$37:$O$37</c:f>
              <c:numCache>
                <c:formatCode>#,##0</c:formatCode>
                <c:ptCount val="14"/>
                <c:pt idx="0">
                  <c:v>0</c:v>
                </c:pt>
                <c:pt idx="1">
                  <c:v>-1971000</c:v>
                </c:pt>
                <c:pt idx="2">
                  <c:v>-2346000</c:v>
                </c:pt>
                <c:pt idx="3">
                  <c:v>-2349000</c:v>
                </c:pt>
                <c:pt idx="4">
                  <c:v>-2407000</c:v>
                </c:pt>
                <c:pt idx="5">
                  <c:v>-2621000</c:v>
                </c:pt>
                <c:pt idx="6">
                  <c:v>-3477000</c:v>
                </c:pt>
                <c:pt idx="7">
                  <c:v>-3477000</c:v>
                </c:pt>
                <c:pt idx="8">
                  <c:v>-3905000</c:v>
                </c:pt>
                <c:pt idx="9">
                  <c:v>-3477000</c:v>
                </c:pt>
                <c:pt idx="10">
                  <c:v>-963000</c:v>
                </c:pt>
                <c:pt idx="11">
                  <c:v>-1444000</c:v>
                </c:pt>
                <c:pt idx="12">
                  <c:v>-5349000</c:v>
                </c:pt>
                <c:pt idx="13">
                  <c:v>-5556000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4-504E-AFE4-CAB87EA9725D}"/>
            </c:ext>
          </c:extLst>
        </c:ser>
        <c:ser>
          <c:idx val="1"/>
          <c:order val="1"/>
          <c:tx>
            <c:v>Daimler_FCF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Ukol'!$B$5:$O$5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164-504E-AFE4-CAB87EA9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513935"/>
        <c:axId val="1"/>
        <c:axId val="2"/>
      </c:bar3DChart>
      <c:catAx>
        <c:axId val="8505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513935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3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0</xdr:row>
      <xdr:rowOff>12700</xdr:rowOff>
    </xdr:from>
    <xdr:to>
      <xdr:col>18</xdr:col>
      <xdr:colOff>660400</xdr:colOff>
      <xdr:row>9</xdr:row>
      <xdr:rowOff>63500</xdr:rowOff>
    </xdr:to>
    <xdr:pic>
      <xdr:nvPicPr>
        <xdr:cNvPr id="1144" name="Obrázek 1" descr="BMW logo, 1979 (03/2007)">
          <a:extLst>
            <a:ext uri="{FF2B5EF4-FFF2-40B4-BE49-F238E27FC236}">
              <a16:creationId xmlns:a16="http://schemas.microsoft.com/office/drawing/2014/main" id="{072FC084-FD89-7745-9B6F-171FCD75D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7223" r="23889" b="17223"/>
        <a:stretch>
          <a:fillRect/>
        </a:stretch>
      </xdr:blipFill>
      <xdr:spPr bwMode="auto">
        <a:xfrm>
          <a:off x="10287000" y="12700"/>
          <a:ext cx="1943100" cy="193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0</xdr:row>
      <xdr:rowOff>0</xdr:rowOff>
    </xdr:from>
    <xdr:to>
      <xdr:col>17</xdr:col>
      <xdr:colOff>533400</xdr:colOff>
      <xdr:row>22</xdr:row>
      <xdr:rowOff>177800</xdr:rowOff>
    </xdr:to>
    <xdr:pic>
      <xdr:nvPicPr>
        <xdr:cNvPr id="2167" name="Obrázek 1" descr="Volkswagen chystá změnu loga, chce evokovat lídra elektromobility |  Hybrid.cz">
          <a:extLst>
            <a:ext uri="{FF2B5EF4-FFF2-40B4-BE49-F238E27FC236}">
              <a16:creationId xmlns:a16="http://schemas.microsoft.com/office/drawing/2014/main" id="{337ECD6A-0F9D-80C2-F1AE-A5F199B5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74" t="7777" r="28957" b="33888"/>
        <a:stretch>
          <a:fillRect/>
        </a:stretch>
      </xdr:blipFill>
      <xdr:spPr bwMode="auto">
        <a:xfrm>
          <a:off x="10287000" y="0"/>
          <a:ext cx="180340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0</xdr:rowOff>
    </xdr:from>
    <xdr:to>
      <xdr:col>17</xdr:col>
      <xdr:colOff>609600</xdr:colOff>
      <xdr:row>21</xdr:row>
      <xdr:rowOff>50800</xdr:rowOff>
    </xdr:to>
    <xdr:pic>
      <xdr:nvPicPr>
        <xdr:cNvPr id="3191" name="Obrázek 1" descr="Daimler chce v továrně ve Francii prodloužit pracovní týden na 39 hodin |  eLogistika.info">
          <a:extLst>
            <a:ext uri="{FF2B5EF4-FFF2-40B4-BE49-F238E27FC236}">
              <a16:creationId xmlns:a16="http://schemas.microsoft.com/office/drawing/2014/main" id="{BEE7346E-0731-494F-CAA8-12C036D2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3" t="3145" r="35847" b="33333"/>
        <a:stretch>
          <a:fillRect/>
        </a:stretch>
      </xdr:blipFill>
      <xdr:spPr bwMode="auto">
        <a:xfrm>
          <a:off x="10325100" y="0"/>
          <a:ext cx="1968500" cy="193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127000</xdr:colOff>
      <xdr:row>0</xdr:row>
      <xdr:rowOff>0</xdr:rowOff>
    </xdr:from>
    <xdr:to>
      <xdr:col>17</xdr:col>
      <xdr:colOff>482600</xdr:colOff>
      <xdr:row>23</xdr:row>
      <xdr:rowOff>76200</xdr:rowOff>
    </xdr:to>
    <xdr:pic>
      <xdr:nvPicPr>
        <xdr:cNvPr id="4216" name="Obrázek 2" descr="Co znamenají loga automobilek? Některé významy vás překvapí - Garáž.cz">
          <a:extLst>
            <a:ext uri="{FF2B5EF4-FFF2-40B4-BE49-F238E27FC236}">
              <a16:creationId xmlns:a16="http://schemas.microsoft.com/office/drawing/2014/main" id="{D7CFCDDD-8E19-FD7F-49C8-6F944510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24" r="22058" b="1666"/>
        <a:stretch>
          <a:fillRect/>
        </a:stretch>
      </xdr:blipFill>
      <xdr:spPr bwMode="auto">
        <a:xfrm>
          <a:off x="10337800" y="0"/>
          <a:ext cx="1701800" cy="1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1</xdr:row>
      <xdr:rowOff>0</xdr:rowOff>
    </xdr:from>
    <xdr:to>
      <xdr:col>22</xdr:col>
      <xdr:colOff>787400</xdr:colOff>
      <xdr:row>18</xdr:row>
      <xdr:rowOff>0</xdr:rowOff>
    </xdr:to>
    <xdr:graphicFrame macro="">
      <xdr:nvGraphicFramePr>
        <xdr:cNvPr id="5376" name="Graf 1">
          <a:extLst>
            <a:ext uri="{FF2B5EF4-FFF2-40B4-BE49-F238E27FC236}">
              <a16:creationId xmlns:a16="http://schemas.microsoft.com/office/drawing/2014/main" id="{BBB95453-2278-6A15-0931-95956F111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15010</xdr:colOff>
      <xdr:row>7</xdr:row>
      <xdr:rowOff>142008</xdr:rowOff>
    </xdr:from>
    <xdr:to>
      <xdr:col>12</xdr:col>
      <xdr:colOff>127000</xdr:colOff>
      <xdr:row>20</xdr:row>
      <xdr:rowOff>69273</xdr:rowOff>
    </xdr:to>
    <xdr:graphicFrame macro="">
      <xdr:nvGraphicFramePr>
        <xdr:cNvPr id="5377" name="Graf 2">
          <a:extLst>
            <a:ext uri="{FF2B5EF4-FFF2-40B4-BE49-F238E27FC236}">
              <a16:creationId xmlns:a16="http://schemas.microsoft.com/office/drawing/2014/main" id="{142D65E8-B3D0-1CD4-2D5C-4050DC9AA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855518</xdr:colOff>
      <xdr:row>22</xdr:row>
      <xdr:rowOff>75045</xdr:rowOff>
    </xdr:from>
    <xdr:to>
      <xdr:col>12</xdr:col>
      <xdr:colOff>150091</xdr:colOff>
      <xdr:row>35</xdr:row>
      <xdr:rowOff>80818</xdr:rowOff>
    </xdr:to>
    <xdr:graphicFrame macro="">
      <xdr:nvGraphicFramePr>
        <xdr:cNvPr id="5378" name="Graf 3">
          <a:extLst>
            <a:ext uri="{FF2B5EF4-FFF2-40B4-BE49-F238E27FC236}">
              <a16:creationId xmlns:a16="http://schemas.microsoft.com/office/drawing/2014/main" id="{37ECFBC8-04D8-9800-58A8-DA29BE1A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720436</xdr:colOff>
      <xdr:row>0</xdr:row>
      <xdr:rowOff>138545</xdr:rowOff>
    </xdr:from>
    <xdr:to>
      <xdr:col>25</xdr:col>
      <xdr:colOff>588818</xdr:colOff>
      <xdr:row>22</xdr:row>
      <xdr:rowOff>115455</xdr:rowOff>
    </xdr:to>
    <xdr:graphicFrame macro="">
      <xdr:nvGraphicFramePr>
        <xdr:cNvPr id="70973" name="Graf 1">
          <a:extLst>
            <a:ext uri="{FF2B5EF4-FFF2-40B4-BE49-F238E27FC236}">
              <a16:creationId xmlns:a16="http://schemas.microsoft.com/office/drawing/2014/main" id="{4D0BC7A0-B5DD-6CD9-7B07-667040484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650008</xdr:colOff>
      <xdr:row>7</xdr:row>
      <xdr:rowOff>34636</xdr:rowOff>
    </xdr:from>
    <xdr:to>
      <xdr:col>13</xdr:col>
      <xdr:colOff>288636</xdr:colOff>
      <xdr:row>17</xdr:row>
      <xdr:rowOff>90054</xdr:rowOff>
    </xdr:to>
    <xdr:graphicFrame macro="">
      <xdr:nvGraphicFramePr>
        <xdr:cNvPr id="70974" name="Graf 2">
          <a:extLst>
            <a:ext uri="{FF2B5EF4-FFF2-40B4-BE49-F238E27FC236}">
              <a16:creationId xmlns:a16="http://schemas.microsoft.com/office/drawing/2014/main" id="{B534B0D7-99BE-7259-1E7C-982D25831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670791</xdr:colOff>
      <xdr:row>19</xdr:row>
      <xdr:rowOff>132773</xdr:rowOff>
    </xdr:from>
    <xdr:to>
      <xdr:col>13</xdr:col>
      <xdr:colOff>265546</xdr:colOff>
      <xdr:row>31</xdr:row>
      <xdr:rowOff>103909</xdr:rowOff>
    </xdr:to>
    <xdr:graphicFrame macro="">
      <xdr:nvGraphicFramePr>
        <xdr:cNvPr id="70975" name="Graf 3">
          <a:extLst>
            <a:ext uri="{FF2B5EF4-FFF2-40B4-BE49-F238E27FC236}">
              <a16:creationId xmlns:a16="http://schemas.microsoft.com/office/drawing/2014/main" id="{58D68A8F-0669-C44C-BAF0-993C638DB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38</xdr:row>
      <xdr:rowOff>50800</xdr:rowOff>
    </xdr:from>
    <xdr:to>
      <xdr:col>4</xdr:col>
      <xdr:colOff>25400</xdr:colOff>
      <xdr:row>51</xdr:row>
      <xdr:rowOff>139700</xdr:rowOff>
    </xdr:to>
    <xdr:graphicFrame macro="">
      <xdr:nvGraphicFramePr>
        <xdr:cNvPr id="70976" name="Graf 4">
          <a:extLst>
            <a:ext uri="{FF2B5EF4-FFF2-40B4-BE49-F238E27FC236}">
              <a16:creationId xmlns:a16="http://schemas.microsoft.com/office/drawing/2014/main" id="{D23850CA-CFFF-C861-D825-3359E3C78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25400</xdr:colOff>
      <xdr:row>38</xdr:row>
      <xdr:rowOff>50800</xdr:rowOff>
    </xdr:from>
    <xdr:to>
      <xdr:col>8</xdr:col>
      <xdr:colOff>190500</xdr:colOff>
      <xdr:row>52</xdr:row>
      <xdr:rowOff>38100</xdr:rowOff>
    </xdr:to>
    <xdr:graphicFrame macro="">
      <xdr:nvGraphicFramePr>
        <xdr:cNvPr id="70977" name="Graf 5">
          <a:extLst>
            <a:ext uri="{FF2B5EF4-FFF2-40B4-BE49-F238E27FC236}">
              <a16:creationId xmlns:a16="http://schemas.microsoft.com/office/drawing/2014/main" id="{33314A28-4156-E27F-E9A6-B7551B6DB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165100</xdr:colOff>
      <xdr:row>38</xdr:row>
      <xdr:rowOff>50800</xdr:rowOff>
    </xdr:from>
    <xdr:to>
      <xdr:col>16</xdr:col>
      <xdr:colOff>698500</xdr:colOff>
      <xdr:row>51</xdr:row>
      <xdr:rowOff>139700</xdr:rowOff>
    </xdr:to>
    <xdr:graphicFrame macro="">
      <xdr:nvGraphicFramePr>
        <xdr:cNvPr id="70978" name="Graf 6">
          <a:extLst>
            <a:ext uri="{FF2B5EF4-FFF2-40B4-BE49-F238E27FC236}">
              <a16:creationId xmlns:a16="http://schemas.microsoft.com/office/drawing/2014/main" id="{C47D9AAD-078F-231D-D4ED-504A76314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51</xdr:row>
      <xdr:rowOff>139700</xdr:rowOff>
    </xdr:from>
    <xdr:to>
      <xdr:col>4</xdr:col>
      <xdr:colOff>12700</xdr:colOff>
      <xdr:row>65</xdr:row>
      <xdr:rowOff>63500</xdr:rowOff>
    </xdr:to>
    <xdr:graphicFrame macro="">
      <xdr:nvGraphicFramePr>
        <xdr:cNvPr id="70979" name="Graf 7">
          <a:extLst>
            <a:ext uri="{FF2B5EF4-FFF2-40B4-BE49-F238E27FC236}">
              <a16:creationId xmlns:a16="http://schemas.microsoft.com/office/drawing/2014/main" id="{42FEEC46-47E2-46F5-9134-A991EFFAB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13</xdr:row>
      <xdr:rowOff>76200</xdr:rowOff>
    </xdr:from>
    <xdr:to>
      <xdr:col>10</xdr:col>
      <xdr:colOff>419100</xdr:colOff>
      <xdr:row>30</xdr:row>
      <xdr:rowOff>152400</xdr:rowOff>
    </xdr:to>
    <xdr:graphicFrame macro="">
      <xdr:nvGraphicFramePr>
        <xdr:cNvPr id="77838" name="Graf 1">
          <a:extLst>
            <a:ext uri="{FF2B5EF4-FFF2-40B4-BE49-F238E27FC236}">
              <a16:creationId xmlns:a16="http://schemas.microsoft.com/office/drawing/2014/main" id="{F72B21DB-4727-53F7-FCCA-54D3FBEE2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topLeftCell="I2" zoomScale="130" zoomScaleNormal="130" workbookViewId="0">
      <selection activeCell="L23" sqref="L23"/>
    </sheetView>
  </sheetViews>
  <sheetFormatPr baseColWidth="10" defaultColWidth="8.83203125" defaultRowHeight="16" outlineLevelRow="1" x14ac:dyDescent="0.2"/>
  <cols>
    <col min="1" max="1" width="32.33203125" bestFit="1" customWidth="1"/>
    <col min="2" max="10" width="10.1640625" bestFit="1" customWidth="1"/>
    <col min="11" max="11" width="10.33203125" bestFit="1" customWidth="1"/>
    <col min="12" max="13" width="10.33203125" customWidth="1"/>
    <col min="14" max="16" width="10.6640625" customWidth="1"/>
  </cols>
  <sheetData>
    <row r="1" spans="1:16" x14ac:dyDescent="0.2">
      <c r="A1" s="1" t="s">
        <v>65</v>
      </c>
    </row>
    <row r="3" spans="1:16" x14ac:dyDescent="0.2">
      <c r="A3" s="2" t="s">
        <v>0</v>
      </c>
    </row>
    <row r="4" spans="1:16" ht="17" thickBot="1" x14ac:dyDescent="0.25">
      <c r="A4" s="2" t="s">
        <v>1</v>
      </c>
    </row>
    <row r="5" spans="1:16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  <c r="P5" s="4">
        <v>2024</v>
      </c>
    </row>
    <row r="6" spans="1:16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  <c r="P6" s="6" t="s">
        <v>104</v>
      </c>
    </row>
    <row r="7" spans="1:16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" thickBot="1" x14ac:dyDescent="0.25">
      <c r="A8" s="8" t="s">
        <v>14</v>
      </c>
      <c r="B8" s="9">
        <v>3234000</v>
      </c>
      <c r="C8" s="9">
        <v>4907000</v>
      </c>
      <c r="D8" s="9">
        <v>5122000</v>
      </c>
      <c r="E8" s="9">
        <v>5340000</v>
      </c>
      <c r="F8" s="9">
        <v>5817000</v>
      </c>
      <c r="G8" s="9">
        <v>6396000</v>
      </c>
      <c r="H8" s="9">
        <v>6910000</v>
      </c>
      <c r="I8" s="9">
        <v>8706000</v>
      </c>
      <c r="J8" s="9">
        <v>7207000</v>
      </c>
      <c r="K8" s="9">
        <v>5022000</v>
      </c>
      <c r="L8" s="9">
        <v>3775000</v>
      </c>
      <c r="M8" s="9">
        <v>12382000</v>
      </c>
      <c r="N8" s="9">
        <v>17941000</v>
      </c>
      <c r="O8" s="9">
        <v>11290000</v>
      </c>
      <c r="P8" s="9">
        <v>7290000</v>
      </c>
    </row>
    <row r="9" spans="1:16" ht="17" outlineLevel="1" thickBot="1" x14ac:dyDescent="0.25">
      <c r="A9" s="10" t="s">
        <v>15</v>
      </c>
      <c r="B9" s="11">
        <v>5381000</v>
      </c>
      <c r="C9" s="11">
        <v>3654000</v>
      </c>
      <c r="D9" s="11">
        <v>3716000</v>
      </c>
      <c r="E9" s="11">
        <v>3830000</v>
      </c>
      <c r="F9" s="11">
        <v>4323000</v>
      </c>
      <c r="G9" s="11">
        <v>4686000</v>
      </c>
      <c r="H9" s="11">
        <v>4998000</v>
      </c>
      <c r="I9" s="11">
        <v>4822000</v>
      </c>
      <c r="J9" s="11">
        <v>5113000</v>
      </c>
      <c r="K9" s="11">
        <v>6017000</v>
      </c>
      <c r="L9" s="11"/>
      <c r="M9" s="11"/>
      <c r="N9" s="11"/>
      <c r="O9" s="11"/>
      <c r="P9" s="11"/>
    </row>
    <row r="10" spans="1:16" ht="17" outlineLevel="1" thickBot="1" x14ac:dyDescent="0.25">
      <c r="A10" s="12" t="s">
        <v>16</v>
      </c>
      <c r="B10" s="13">
        <v>5381000</v>
      </c>
      <c r="C10" s="13">
        <v>3654000</v>
      </c>
      <c r="D10" s="13">
        <v>3716000</v>
      </c>
      <c r="E10" s="13">
        <v>3830000</v>
      </c>
      <c r="F10" s="13">
        <v>4323000</v>
      </c>
      <c r="G10" s="13">
        <v>4686000</v>
      </c>
      <c r="H10" s="13">
        <v>4998000</v>
      </c>
      <c r="I10" s="13">
        <v>4822000</v>
      </c>
      <c r="J10" s="13">
        <v>5113000</v>
      </c>
      <c r="K10" s="13">
        <v>6017000</v>
      </c>
      <c r="L10" s="13"/>
      <c r="M10" s="13"/>
      <c r="N10" s="13"/>
      <c r="O10" s="13"/>
      <c r="P10" s="13"/>
    </row>
    <row r="11" spans="1:16" ht="17" outlineLevel="1" thickBot="1" x14ac:dyDescent="0.25">
      <c r="A11" s="8" t="s">
        <v>17</v>
      </c>
      <c r="B11" s="9">
        <v>340000</v>
      </c>
      <c r="C11" s="9">
        <v>-338000</v>
      </c>
      <c r="D11" s="9">
        <v>-211000</v>
      </c>
      <c r="E11" s="9">
        <v>138000</v>
      </c>
      <c r="F11" s="9">
        <v>116000</v>
      </c>
      <c r="G11" s="9">
        <v>77000</v>
      </c>
      <c r="H11" s="9">
        <v>85000</v>
      </c>
      <c r="I11" s="9">
        <v>-609000</v>
      </c>
      <c r="J11" s="9">
        <v>355000</v>
      </c>
      <c r="K11" s="9">
        <v>-1176000</v>
      </c>
      <c r="L11" s="9"/>
      <c r="M11" s="9"/>
      <c r="N11" s="9"/>
      <c r="O11" s="9"/>
      <c r="P11" s="9"/>
    </row>
    <row r="12" spans="1:16" ht="17" outlineLevel="1" thickBot="1" x14ac:dyDescent="0.25">
      <c r="A12" s="10" t="s">
        <v>18</v>
      </c>
      <c r="B12" s="11">
        <v>5697000</v>
      </c>
      <c r="C12" s="11">
        <v>418000</v>
      </c>
      <c r="D12" s="11">
        <v>-1939000</v>
      </c>
      <c r="E12" s="11">
        <v>-4480000</v>
      </c>
      <c r="F12" s="11">
        <v>-3001000</v>
      </c>
      <c r="G12" s="11">
        <v>-7265000</v>
      </c>
      <c r="H12" s="11">
        <v>-7670000</v>
      </c>
      <c r="I12" s="11">
        <v>-6285000</v>
      </c>
      <c r="J12" s="11">
        <v>-5946000</v>
      </c>
      <c r="K12" s="11">
        <v>-2882000</v>
      </c>
      <c r="L12" s="11"/>
      <c r="M12" s="11"/>
      <c r="N12" s="11"/>
      <c r="O12" s="11"/>
      <c r="P12" s="11"/>
    </row>
    <row r="13" spans="1:16" ht="17" outlineLevel="1" thickBot="1" x14ac:dyDescent="0.25">
      <c r="A13" s="12" t="s">
        <v>19</v>
      </c>
      <c r="B13" s="13" t="s">
        <v>20</v>
      </c>
      <c r="C13" s="13" t="s">
        <v>20</v>
      </c>
      <c r="D13" s="13" t="s">
        <v>20</v>
      </c>
      <c r="E13" s="13" t="s">
        <v>20</v>
      </c>
      <c r="F13" s="13" t="s">
        <v>20</v>
      </c>
      <c r="G13" s="13" t="s">
        <v>20</v>
      </c>
      <c r="H13" s="13" t="s">
        <v>20</v>
      </c>
      <c r="I13" s="13" t="s">
        <v>20</v>
      </c>
      <c r="J13" s="13">
        <v>33000</v>
      </c>
      <c r="K13" s="13">
        <v>-44000</v>
      </c>
      <c r="L13" s="13"/>
      <c r="M13" s="13"/>
      <c r="N13" s="13"/>
      <c r="O13" s="13"/>
      <c r="P13" s="13"/>
    </row>
    <row r="14" spans="1:16" ht="17" outlineLevel="1" thickBot="1" x14ac:dyDescent="0.25">
      <c r="A14" s="12" t="s">
        <v>21</v>
      </c>
      <c r="B14" s="13">
        <v>3866000</v>
      </c>
      <c r="C14" s="13">
        <v>-2837000</v>
      </c>
      <c r="D14" s="13">
        <v>-4004000</v>
      </c>
      <c r="E14" s="13">
        <v>-4523000</v>
      </c>
      <c r="F14" s="13">
        <v>-3961000</v>
      </c>
      <c r="G14" s="13">
        <v>-6781000</v>
      </c>
      <c r="H14" s="13">
        <v>-8372000</v>
      </c>
      <c r="I14" s="13">
        <v>-7483000</v>
      </c>
      <c r="J14" s="13">
        <v>-5704000</v>
      </c>
      <c r="K14" s="13">
        <v>-3556000</v>
      </c>
      <c r="L14" s="13"/>
      <c r="M14" s="13"/>
      <c r="N14" s="13"/>
      <c r="O14" s="13"/>
      <c r="P14" s="13"/>
    </row>
    <row r="15" spans="1:16" ht="17" outlineLevel="1" thickBot="1" x14ac:dyDescent="0.25">
      <c r="A15" s="12" t="s">
        <v>22</v>
      </c>
      <c r="B15" s="13">
        <v>-98000</v>
      </c>
      <c r="C15" s="13">
        <v>-162000</v>
      </c>
      <c r="D15" s="13">
        <v>-271000</v>
      </c>
      <c r="E15" s="13">
        <v>-398000</v>
      </c>
      <c r="F15" s="13">
        <v>-655000</v>
      </c>
      <c r="G15" s="13">
        <v>-518000</v>
      </c>
      <c r="H15" s="13">
        <v>-441000</v>
      </c>
      <c r="I15" s="13">
        <v>-738000</v>
      </c>
      <c r="J15" s="13">
        <v>-632000</v>
      </c>
      <c r="K15" s="13">
        <v>-136000</v>
      </c>
      <c r="L15" s="13"/>
      <c r="M15" s="13"/>
      <c r="N15" s="13"/>
      <c r="O15" s="13"/>
      <c r="P15" s="13"/>
    </row>
    <row r="16" spans="1:16" ht="17" outlineLevel="1" thickBot="1" x14ac:dyDescent="0.25">
      <c r="A16" s="12" t="s">
        <v>23</v>
      </c>
      <c r="B16" s="13">
        <v>1929000</v>
      </c>
      <c r="C16" s="13">
        <v>3417000</v>
      </c>
      <c r="D16" s="13">
        <v>2336000</v>
      </c>
      <c r="E16" s="13">
        <v>441000</v>
      </c>
      <c r="F16" s="13">
        <v>1615000</v>
      </c>
      <c r="G16" s="13">
        <v>34000</v>
      </c>
      <c r="H16" s="13">
        <v>1143000</v>
      </c>
      <c r="I16" s="13">
        <v>1936000</v>
      </c>
      <c r="J16" s="13">
        <v>357000</v>
      </c>
      <c r="K16" s="13">
        <v>854000</v>
      </c>
      <c r="L16" s="13"/>
      <c r="M16" s="13"/>
      <c r="N16" s="13"/>
      <c r="O16" s="13"/>
      <c r="P16" s="13"/>
    </row>
    <row r="17" spans="1:16" ht="17" outlineLevel="1" thickBot="1" x14ac:dyDescent="0.25">
      <c r="A17" s="10" t="s">
        <v>24</v>
      </c>
      <c r="B17" s="11">
        <v>-1001000</v>
      </c>
      <c r="C17" s="11">
        <v>-2872000</v>
      </c>
      <c r="D17" s="11">
        <v>-1599000</v>
      </c>
      <c r="E17" s="11">
        <v>-1167000</v>
      </c>
      <c r="F17" s="11">
        <v>-4341000</v>
      </c>
      <c r="G17" s="11">
        <v>-2934000</v>
      </c>
      <c r="H17" s="11">
        <v>-1112000</v>
      </c>
      <c r="I17" s="11">
        <v>-661000</v>
      </c>
      <c r="J17" s="11">
        <v>-1703000</v>
      </c>
      <c r="K17" s="11">
        <v>-3402000</v>
      </c>
      <c r="L17" s="11"/>
      <c r="M17" s="11"/>
      <c r="N17" s="11"/>
      <c r="O17" s="11"/>
      <c r="P17" s="11"/>
    </row>
    <row r="18" spans="1:16" ht="17" outlineLevel="1" thickBot="1" x14ac:dyDescent="0.25">
      <c r="A18" s="12" t="s">
        <v>25</v>
      </c>
      <c r="B18" s="13">
        <v>-427000</v>
      </c>
      <c r="C18" s="13">
        <v>-800000</v>
      </c>
      <c r="D18" s="13">
        <v>744000</v>
      </c>
      <c r="E18" s="13">
        <v>22000</v>
      </c>
      <c r="F18" s="13">
        <v>379000</v>
      </c>
      <c r="G18" s="13">
        <v>-566000</v>
      </c>
      <c r="H18" s="13">
        <v>-93000</v>
      </c>
      <c r="I18" s="13">
        <v>45000</v>
      </c>
      <c r="J18" s="13">
        <v>112000</v>
      </c>
      <c r="K18" s="13">
        <v>14000</v>
      </c>
      <c r="L18" s="13"/>
      <c r="M18" s="13"/>
      <c r="N18" s="13"/>
      <c r="O18" s="13"/>
      <c r="P18" s="13"/>
    </row>
    <row r="19" spans="1:16" ht="17" outlineLevel="1" thickBot="1" x14ac:dyDescent="0.25">
      <c r="A19" s="12" t="s">
        <v>26</v>
      </c>
      <c r="B19" s="13">
        <v>-1170000</v>
      </c>
      <c r="C19" s="13">
        <v>-1715000</v>
      </c>
      <c r="D19" s="13">
        <v>-108000</v>
      </c>
      <c r="E19" s="13">
        <v>-192000</v>
      </c>
      <c r="F19" s="13">
        <v>-971000</v>
      </c>
      <c r="G19" s="13">
        <v>298000</v>
      </c>
      <c r="H19" s="13">
        <v>-749000</v>
      </c>
      <c r="I19" s="13">
        <v>-1293000</v>
      </c>
      <c r="J19" s="13">
        <v>-357000</v>
      </c>
      <c r="K19" s="13">
        <v>-1560000</v>
      </c>
      <c r="L19" s="13"/>
      <c r="M19" s="13"/>
      <c r="N19" s="13"/>
      <c r="O19" s="13"/>
      <c r="P19" s="13"/>
    </row>
    <row r="20" spans="1:16" ht="17" outlineLevel="1" thickBot="1" x14ac:dyDescent="0.25">
      <c r="A20" s="12" t="s">
        <v>27</v>
      </c>
      <c r="B20" s="13">
        <v>1194000</v>
      </c>
      <c r="C20" s="13">
        <v>900000</v>
      </c>
      <c r="D20" s="13">
        <v>1119000</v>
      </c>
      <c r="E20" s="13">
        <v>1153000</v>
      </c>
      <c r="F20" s="13">
        <v>41000</v>
      </c>
      <c r="G20" s="13">
        <v>-25000</v>
      </c>
      <c r="H20" s="13">
        <v>738000</v>
      </c>
      <c r="I20" s="13">
        <v>1414000</v>
      </c>
      <c r="J20" s="13">
        <v>-328000</v>
      </c>
      <c r="K20" s="13">
        <v>429000</v>
      </c>
      <c r="L20" s="13"/>
      <c r="M20" s="13"/>
      <c r="N20" s="13"/>
      <c r="O20" s="13"/>
      <c r="P20" s="13"/>
    </row>
    <row r="21" spans="1:16" ht="17" outlineLevel="1" thickBot="1" x14ac:dyDescent="0.25">
      <c r="A21" s="12" t="s">
        <v>28</v>
      </c>
      <c r="B21" s="13">
        <v>572000</v>
      </c>
      <c r="C21" s="13">
        <v>1175000</v>
      </c>
      <c r="D21" s="13">
        <v>-1084000</v>
      </c>
      <c r="E21" s="13" t="s">
        <v>20</v>
      </c>
      <c r="F21" s="13" t="s">
        <v>20</v>
      </c>
      <c r="G21" s="13" t="s">
        <v>20</v>
      </c>
      <c r="H21" s="13">
        <v>1229000</v>
      </c>
      <c r="I21" s="13">
        <v>1285000</v>
      </c>
      <c r="J21" s="13">
        <v>697000</v>
      </c>
      <c r="K21" s="13">
        <v>1096000</v>
      </c>
      <c r="L21" s="13"/>
      <c r="M21" s="13"/>
      <c r="N21" s="13"/>
      <c r="O21" s="13"/>
      <c r="P21" s="13"/>
    </row>
    <row r="22" spans="1:16" ht="17" outlineLevel="1" thickBot="1" x14ac:dyDescent="0.25">
      <c r="A22" s="12" t="s">
        <v>29</v>
      </c>
      <c r="B22" s="13">
        <v>-1170000</v>
      </c>
      <c r="C22" s="13">
        <v>-2432000</v>
      </c>
      <c r="D22" s="13">
        <v>-2270000</v>
      </c>
      <c r="E22" s="13">
        <v>-2150000</v>
      </c>
      <c r="F22" s="13">
        <v>-3790000</v>
      </c>
      <c r="G22" s="13">
        <v>-2641000</v>
      </c>
      <c r="H22" s="13">
        <v>-2237000</v>
      </c>
      <c r="I22" s="13">
        <v>-2112000</v>
      </c>
      <c r="J22" s="13">
        <v>-1827000</v>
      </c>
      <c r="K22" s="13">
        <v>-3381000</v>
      </c>
      <c r="L22" s="13"/>
      <c r="M22" s="13"/>
      <c r="N22" s="13"/>
      <c r="O22" s="13"/>
      <c r="P22" s="13"/>
    </row>
    <row r="23" spans="1:16" ht="17" thickBot="1" x14ac:dyDescent="0.25">
      <c r="A23" s="8" t="s">
        <v>30</v>
      </c>
      <c r="B23" s="9">
        <v>13651000</v>
      </c>
      <c r="C23" s="9">
        <v>5769000</v>
      </c>
      <c r="D23" s="9">
        <v>5089000</v>
      </c>
      <c r="E23" s="9">
        <v>3661000</v>
      </c>
      <c r="F23" s="9">
        <v>2914000</v>
      </c>
      <c r="G23" s="9">
        <v>960000</v>
      </c>
      <c r="H23" s="9">
        <v>3211000</v>
      </c>
      <c r="I23" s="9">
        <v>5973000</v>
      </c>
      <c r="J23" s="9">
        <v>5026000</v>
      </c>
      <c r="K23" s="9">
        <v>3579000</v>
      </c>
      <c r="L23" s="9">
        <v>9885000</v>
      </c>
      <c r="M23" s="9">
        <v>13483000</v>
      </c>
      <c r="N23" s="9">
        <v>17569000</v>
      </c>
      <c r="O23" s="9">
        <v>9552000</v>
      </c>
      <c r="P23" s="9">
        <v>9552000</v>
      </c>
    </row>
    <row r="24" spans="1:1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33"/>
      <c r="M24" s="33"/>
      <c r="N24" s="33"/>
      <c r="O24" s="33"/>
      <c r="P24" s="33"/>
    </row>
    <row r="25" spans="1:16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7" hidden="1" outlineLevel="1" thickBot="1" x14ac:dyDescent="0.25">
      <c r="A26" s="10" t="s">
        <v>32</v>
      </c>
      <c r="B26" s="11">
        <v>-3263000</v>
      </c>
      <c r="C26" s="11">
        <v>-3679000</v>
      </c>
      <c r="D26" s="11">
        <v>-5236000</v>
      </c>
      <c r="E26" s="11">
        <v>-6669000</v>
      </c>
      <c r="F26" s="11">
        <v>-6099000</v>
      </c>
      <c r="G26" s="11">
        <v>-5889000</v>
      </c>
      <c r="H26" s="11">
        <v>-5823000</v>
      </c>
      <c r="I26" s="11">
        <v>-7112000</v>
      </c>
      <c r="J26" s="11">
        <v>-7777000</v>
      </c>
      <c r="K26" s="11">
        <v>-6902000</v>
      </c>
      <c r="L26" s="38"/>
      <c r="M26" s="38"/>
      <c r="N26" s="38"/>
      <c r="O26" s="38"/>
      <c r="P26" s="38"/>
    </row>
    <row r="27" spans="1:16" ht="17" hidden="1" outlineLevel="1" thickBot="1" x14ac:dyDescent="0.25">
      <c r="A27" s="12" t="s">
        <v>33</v>
      </c>
      <c r="B27" s="13">
        <v>-3263000</v>
      </c>
      <c r="C27" s="13">
        <v>-3679000</v>
      </c>
      <c r="D27" s="13">
        <v>-5236000</v>
      </c>
      <c r="E27" s="13">
        <v>-6669000</v>
      </c>
      <c r="F27" s="13">
        <v>-6099000</v>
      </c>
      <c r="G27" s="13">
        <v>-5889000</v>
      </c>
      <c r="H27" s="13">
        <v>-5823000</v>
      </c>
      <c r="I27" s="13">
        <v>-7112000</v>
      </c>
      <c r="J27" s="13">
        <v>-7777000</v>
      </c>
      <c r="K27" s="13">
        <v>-6902000</v>
      </c>
      <c r="L27" s="39"/>
      <c r="M27" s="39"/>
      <c r="N27" s="39"/>
      <c r="O27" s="39"/>
      <c r="P27" s="39"/>
    </row>
    <row r="28" spans="1:16" ht="17" hidden="1" outlineLevel="1" thickBot="1" x14ac:dyDescent="0.25">
      <c r="A28" s="10" t="s">
        <v>34</v>
      </c>
      <c r="B28" s="11">
        <v>-11259000</v>
      </c>
      <c r="C28" s="11">
        <v>-1820000</v>
      </c>
      <c r="D28" s="11">
        <v>-197000</v>
      </c>
      <c r="E28" s="11">
        <v>-312000</v>
      </c>
      <c r="F28" s="11">
        <v>-17000</v>
      </c>
      <c r="G28" s="11">
        <v>-1714000</v>
      </c>
      <c r="H28" s="11">
        <v>-40000</v>
      </c>
      <c r="I28" s="11">
        <v>949000</v>
      </c>
      <c r="J28" s="11">
        <v>414000</v>
      </c>
      <c r="K28" s="11">
        <v>-382000</v>
      </c>
      <c r="L28" s="38"/>
      <c r="M28" s="38"/>
      <c r="N28" s="38"/>
      <c r="O28" s="38"/>
      <c r="P28" s="38"/>
    </row>
    <row r="29" spans="1:16" ht="17" hidden="1" outlineLevel="1" thickBot="1" x14ac:dyDescent="0.25">
      <c r="A29" s="12" t="s">
        <v>35</v>
      </c>
      <c r="B29" s="13" t="s">
        <v>20</v>
      </c>
      <c r="C29" s="13">
        <v>-595000</v>
      </c>
      <c r="D29" s="13">
        <v>0</v>
      </c>
      <c r="E29" s="13" t="s">
        <v>20</v>
      </c>
      <c r="F29" s="13" t="s">
        <v>20</v>
      </c>
      <c r="G29" s="13" t="s">
        <v>20</v>
      </c>
      <c r="H29" s="13" t="s">
        <v>20</v>
      </c>
      <c r="I29" s="13" t="s">
        <v>20</v>
      </c>
      <c r="J29" s="13">
        <v>-209000</v>
      </c>
      <c r="K29" s="13">
        <v>0</v>
      </c>
      <c r="L29" s="39"/>
      <c r="M29" s="39"/>
      <c r="N29" s="39"/>
      <c r="O29" s="39"/>
      <c r="P29" s="39"/>
    </row>
    <row r="30" spans="1:16" ht="17" hidden="1" outlineLevel="1" thickBot="1" x14ac:dyDescent="0.25">
      <c r="A30" s="12" t="s">
        <v>36</v>
      </c>
      <c r="B30" s="13" t="s">
        <v>20</v>
      </c>
      <c r="C30" s="13" t="s">
        <v>20</v>
      </c>
      <c r="D30" s="13" t="s">
        <v>20</v>
      </c>
      <c r="E30" s="13" t="s">
        <v>20</v>
      </c>
      <c r="F30" s="13" t="s">
        <v>20</v>
      </c>
      <c r="G30" s="13" t="s">
        <v>20</v>
      </c>
      <c r="H30" s="13" t="s">
        <v>20</v>
      </c>
      <c r="I30" s="13" t="s">
        <v>20</v>
      </c>
      <c r="J30" s="13">
        <v>0</v>
      </c>
      <c r="K30" s="13" t="s">
        <v>20</v>
      </c>
      <c r="L30" s="39"/>
      <c r="M30" s="39"/>
      <c r="N30" s="39"/>
      <c r="O30" s="39"/>
      <c r="P30" s="39"/>
    </row>
    <row r="31" spans="1:16" ht="17" hidden="1" outlineLevel="1" thickBot="1" x14ac:dyDescent="0.25">
      <c r="A31" s="12" t="s">
        <v>37</v>
      </c>
      <c r="B31" s="13">
        <v>55000</v>
      </c>
      <c r="C31" s="13">
        <v>53000</v>
      </c>
      <c r="D31" s="13">
        <v>42000</v>
      </c>
      <c r="E31" s="13">
        <v>22000</v>
      </c>
      <c r="F31" s="13">
        <v>36000</v>
      </c>
      <c r="G31" s="13">
        <v>38000</v>
      </c>
      <c r="H31" s="13">
        <v>10000</v>
      </c>
      <c r="I31" s="13">
        <v>30000</v>
      </c>
      <c r="J31" s="13">
        <v>107000</v>
      </c>
      <c r="K31" s="13">
        <v>32000</v>
      </c>
      <c r="L31" s="39"/>
      <c r="M31" s="39"/>
      <c r="N31" s="39"/>
      <c r="O31" s="39"/>
      <c r="P31" s="39"/>
    </row>
    <row r="32" spans="1:16" ht="17" hidden="1" outlineLevel="1" thickBot="1" x14ac:dyDescent="0.25">
      <c r="A32" s="12" t="s">
        <v>38</v>
      </c>
      <c r="B32" s="13">
        <v>821000</v>
      </c>
      <c r="C32" s="13">
        <v>1338000</v>
      </c>
      <c r="D32" s="13">
        <v>1197000</v>
      </c>
      <c r="E32" s="13">
        <v>3387000</v>
      </c>
      <c r="F32" s="13">
        <v>4262000</v>
      </c>
      <c r="G32" s="13">
        <v>5874000</v>
      </c>
      <c r="H32" s="13">
        <v>3880000</v>
      </c>
      <c r="I32" s="13">
        <v>5102000</v>
      </c>
      <c r="J32" s="13">
        <v>4384000</v>
      </c>
      <c r="K32" s="13">
        <v>1909000</v>
      </c>
      <c r="L32" s="39"/>
      <c r="M32" s="39"/>
      <c r="N32" s="39"/>
      <c r="O32" s="39"/>
      <c r="P32" s="39"/>
    </row>
    <row r="33" spans="1:16" ht="17" hidden="1" outlineLevel="1" thickBot="1" x14ac:dyDescent="0.25">
      <c r="A33" s="12" t="s">
        <v>39</v>
      </c>
      <c r="B33" s="13">
        <v>-80000</v>
      </c>
      <c r="C33" s="13">
        <v>-543000</v>
      </c>
      <c r="D33" s="13">
        <v>-171000</v>
      </c>
      <c r="E33" s="13">
        <v>-90000</v>
      </c>
      <c r="F33" s="13">
        <v>-99000</v>
      </c>
      <c r="G33" s="13">
        <v>-746000</v>
      </c>
      <c r="H33" s="13">
        <v>-338000</v>
      </c>
      <c r="I33" s="13">
        <v>-142000</v>
      </c>
      <c r="J33" s="13">
        <v>-164000</v>
      </c>
      <c r="K33" s="13">
        <v>-1598000</v>
      </c>
      <c r="L33" s="39"/>
      <c r="M33" s="39"/>
      <c r="N33" s="39"/>
      <c r="O33" s="39"/>
      <c r="P33" s="39"/>
    </row>
    <row r="34" spans="1:16" ht="17" hidden="1" outlineLevel="1" thickBot="1" x14ac:dyDescent="0.25">
      <c r="A34" s="12" t="s">
        <v>40</v>
      </c>
      <c r="B34" s="13">
        <v>-2723000</v>
      </c>
      <c r="C34" s="13">
        <v>-2073000</v>
      </c>
      <c r="D34" s="13">
        <v>-1265000</v>
      </c>
      <c r="E34" s="13">
        <v>-3631000</v>
      </c>
      <c r="F34" s="13">
        <v>-4216000</v>
      </c>
      <c r="G34" s="13">
        <v>-6880000</v>
      </c>
      <c r="H34" s="13">
        <v>-3592000</v>
      </c>
      <c r="I34" s="13">
        <v>-4041000</v>
      </c>
      <c r="J34" s="13">
        <v>-3725000</v>
      </c>
      <c r="K34" s="13">
        <v>-775000</v>
      </c>
      <c r="L34" s="39"/>
      <c r="M34" s="39"/>
      <c r="N34" s="39"/>
      <c r="O34" s="39"/>
      <c r="P34" s="39"/>
    </row>
    <row r="35" spans="1:16" ht="17" hidden="1" outlineLevel="1" thickBot="1" x14ac:dyDescent="0.25">
      <c r="A35" s="12" t="s">
        <v>41</v>
      </c>
      <c r="B35" s="13">
        <v>-9332000</v>
      </c>
      <c r="C35" s="13" t="s">
        <v>20</v>
      </c>
      <c r="D35" s="13" t="s">
        <v>20</v>
      </c>
      <c r="E35" s="13" t="s">
        <v>20</v>
      </c>
      <c r="F35" s="13" t="s">
        <v>20</v>
      </c>
      <c r="G35" s="13" t="s">
        <v>20</v>
      </c>
      <c r="H35" s="13" t="s">
        <v>20</v>
      </c>
      <c r="I35" s="13" t="s">
        <v>20</v>
      </c>
      <c r="J35" s="13">
        <v>21000</v>
      </c>
      <c r="K35" s="13">
        <v>50000</v>
      </c>
      <c r="L35" s="39"/>
      <c r="M35" s="39"/>
      <c r="N35" s="39"/>
      <c r="O35" s="39"/>
      <c r="P35" s="39"/>
    </row>
    <row r="36" spans="1:16" ht="17" collapsed="1" thickBot="1" x14ac:dyDescent="0.25">
      <c r="A36" s="8" t="s">
        <v>42</v>
      </c>
      <c r="B36" s="9">
        <v>-14522000</v>
      </c>
      <c r="C36" s="9">
        <v>-5499000</v>
      </c>
      <c r="D36" s="9">
        <v>-5433000</v>
      </c>
      <c r="E36" s="9">
        <v>-6981000</v>
      </c>
      <c r="F36" s="9">
        <v>-6116000</v>
      </c>
      <c r="G36" s="9">
        <v>-7603000</v>
      </c>
      <c r="H36" s="9">
        <v>-5863000</v>
      </c>
      <c r="I36" s="9">
        <v>-6163000</v>
      </c>
      <c r="J36" s="9">
        <v>-7363000</v>
      </c>
      <c r="K36" s="9">
        <v>-7284000</v>
      </c>
      <c r="L36" s="37">
        <v>-2480000</v>
      </c>
      <c r="M36" s="37">
        <v>-179000</v>
      </c>
      <c r="N36" s="37">
        <v>-4175000</v>
      </c>
      <c r="O36" s="37">
        <v>-1217000</v>
      </c>
      <c r="P36" s="37">
        <v>-1217000</v>
      </c>
    </row>
    <row r="37" spans="1:16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33"/>
      <c r="M37" s="33"/>
      <c r="N37" s="33"/>
      <c r="O37" s="33"/>
      <c r="P37" s="33"/>
    </row>
    <row r="38" spans="1:16" ht="16" customHeight="1" thickBot="1" x14ac:dyDescent="0.25">
      <c r="A38" s="7" t="s">
        <v>43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7" hidden="1" outlineLevel="1" thickBot="1" x14ac:dyDescent="0.25">
      <c r="A39" s="10" t="s">
        <v>44</v>
      </c>
      <c r="B39" s="11">
        <v>-205000</v>
      </c>
      <c r="C39" s="11">
        <v>-66000</v>
      </c>
      <c r="D39" s="11">
        <v>-83000</v>
      </c>
      <c r="E39" s="11">
        <v>-105000</v>
      </c>
      <c r="F39" s="11">
        <v>-118000</v>
      </c>
      <c r="G39" s="11">
        <v>-241000</v>
      </c>
      <c r="H39" s="11">
        <v>-98000</v>
      </c>
      <c r="I39" s="11">
        <v>-127000</v>
      </c>
      <c r="J39" s="11">
        <v>-111000</v>
      </c>
      <c r="K39" s="11">
        <v>-166000</v>
      </c>
      <c r="L39" s="38"/>
      <c r="M39" s="38"/>
      <c r="N39" s="38"/>
      <c r="O39" s="38"/>
      <c r="P39" s="38"/>
    </row>
    <row r="40" spans="1:16" ht="17" hidden="1" outlineLevel="1" thickBot="1" x14ac:dyDescent="0.25">
      <c r="A40" s="12" t="s">
        <v>45</v>
      </c>
      <c r="B40" s="13">
        <v>-205000</v>
      </c>
      <c r="C40" s="13">
        <v>-66000</v>
      </c>
      <c r="D40" s="13">
        <v>-83000</v>
      </c>
      <c r="E40" s="13">
        <v>-105000</v>
      </c>
      <c r="F40" s="13">
        <v>-118000</v>
      </c>
      <c r="G40" s="13">
        <v>-241000</v>
      </c>
      <c r="H40" s="13">
        <v>-98000</v>
      </c>
      <c r="I40" s="13">
        <v>-127000</v>
      </c>
      <c r="J40" s="13">
        <v>-111000</v>
      </c>
      <c r="K40" s="13">
        <v>-166000</v>
      </c>
      <c r="L40" s="39"/>
      <c r="M40" s="39"/>
      <c r="N40" s="39"/>
      <c r="O40" s="39"/>
      <c r="P40" s="39"/>
    </row>
    <row r="41" spans="1:16" ht="17" hidden="1" outlineLevel="1" thickBot="1" x14ac:dyDescent="0.25">
      <c r="A41" s="10" t="s">
        <v>46</v>
      </c>
      <c r="B41" s="11">
        <v>-197000</v>
      </c>
      <c r="C41" s="11">
        <v>-852000</v>
      </c>
      <c r="D41" s="11">
        <v>-1516000</v>
      </c>
      <c r="E41" s="11">
        <v>-1653000</v>
      </c>
      <c r="F41" s="11">
        <v>-1715000</v>
      </c>
      <c r="G41" s="11">
        <v>-1917000</v>
      </c>
      <c r="H41" s="11">
        <v>-2121000</v>
      </c>
      <c r="I41" s="11">
        <v>-2324000</v>
      </c>
      <c r="J41" s="11">
        <v>-2630000</v>
      </c>
      <c r="K41" s="11">
        <v>-2366000</v>
      </c>
      <c r="L41" s="38">
        <v>-1671000</v>
      </c>
      <c r="M41" s="38">
        <v>-1253000</v>
      </c>
      <c r="N41" s="38">
        <v>-3827000</v>
      </c>
      <c r="O41" s="38">
        <v>-5430000</v>
      </c>
      <c r="P41" s="38">
        <v>-5430000</v>
      </c>
    </row>
    <row r="42" spans="1:16" ht="17" hidden="1" outlineLevel="1" thickBot="1" x14ac:dyDescent="0.25">
      <c r="A42" s="12" t="s">
        <v>47</v>
      </c>
      <c r="B42" s="13">
        <v>-197000</v>
      </c>
      <c r="C42" s="13">
        <v>-852000</v>
      </c>
      <c r="D42" s="13">
        <v>-1516000</v>
      </c>
      <c r="E42" s="13">
        <v>-1653000</v>
      </c>
      <c r="F42" s="13">
        <v>-1715000</v>
      </c>
      <c r="G42" s="13">
        <v>-1917000</v>
      </c>
      <c r="H42" s="13">
        <v>-2121000</v>
      </c>
      <c r="I42" s="13">
        <v>-2324000</v>
      </c>
      <c r="J42" s="13">
        <v>-2630000</v>
      </c>
      <c r="K42" s="13">
        <v>-2366000</v>
      </c>
      <c r="L42" s="39"/>
      <c r="M42" s="39"/>
      <c r="N42" s="39"/>
      <c r="O42" s="39"/>
      <c r="P42" s="39"/>
    </row>
    <row r="43" spans="1:16" ht="17" hidden="1" outlineLevel="1" thickBot="1" x14ac:dyDescent="0.25">
      <c r="A43" s="10" t="s">
        <v>48</v>
      </c>
      <c r="B43" s="11">
        <v>0</v>
      </c>
      <c r="C43" s="11" t="s">
        <v>20</v>
      </c>
      <c r="D43" s="11" t="s">
        <v>20</v>
      </c>
      <c r="E43" s="11" t="s">
        <v>20</v>
      </c>
      <c r="F43" s="11" t="s">
        <v>20</v>
      </c>
      <c r="G43" s="11" t="s">
        <v>20</v>
      </c>
      <c r="H43" s="11" t="s">
        <v>20</v>
      </c>
      <c r="I43" s="11" t="s">
        <v>20</v>
      </c>
      <c r="J43" s="11" t="s">
        <v>20</v>
      </c>
      <c r="K43" s="11" t="s">
        <v>20</v>
      </c>
      <c r="L43" s="38"/>
      <c r="M43" s="38"/>
      <c r="N43" s="38"/>
      <c r="O43" s="38"/>
      <c r="P43" s="38"/>
    </row>
    <row r="44" spans="1:16" ht="17" hidden="1" outlineLevel="1" thickBot="1" x14ac:dyDescent="0.25">
      <c r="A44" s="12" t="s">
        <v>49</v>
      </c>
      <c r="B44" s="13">
        <v>0</v>
      </c>
      <c r="C44" s="13" t="s">
        <v>20</v>
      </c>
      <c r="D44" s="13" t="s">
        <v>20</v>
      </c>
      <c r="E44" s="13" t="s">
        <v>20</v>
      </c>
      <c r="F44" s="13" t="s">
        <v>20</v>
      </c>
      <c r="G44" s="13" t="s">
        <v>20</v>
      </c>
      <c r="H44" s="13" t="s">
        <v>20</v>
      </c>
      <c r="I44" s="13" t="s">
        <v>20</v>
      </c>
      <c r="J44" s="13" t="s">
        <v>20</v>
      </c>
      <c r="K44" s="13" t="s">
        <v>20</v>
      </c>
      <c r="L44" s="39"/>
      <c r="M44" s="39"/>
      <c r="N44" s="39"/>
      <c r="O44" s="39"/>
      <c r="P44" s="39"/>
    </row>
    <row r="45" spans="1:16" ht="17" hidden="1" outlineLevel="1" thickBot="1" x14ac:dyDescent="0.25">
      <c r="A45" s="10" t="s">
        <v>50</v>
      </c>
      <c r="B45" s="11">
        <v>912000</v>
      </c>
      <c r="C45" s="11">
        <v>1005000</v>
      </c>
      <c r="D45" s="11">
        <v>2551000</v>
      </c>
      <c r="E45" s="11">
        <v>4461000</v>
      </c>
      <c r="F45" s="11">
        <v>4966000</v>
      </c>
      <c r="G45" s="11">
        <v>7162000</v>
      </c>
      <c r="H45" s="11">
        <v>6612000</v>
      </c>
      <c r="I45" s="11">
        <v>4023000</v>
      </c>
      <c r="J45" s="11">
        <v>7037000</v>
      </c>
      <c r="K45" s="11">
        <v>7322000</v>
      </c>
      <c r="L45" s="38"/>
      <c r="M45" s="38"/>
      <c r="N45" s="38"/>
      <c r="O45" s="38"/>
      <c r="P45" s="38"/>
    </row>
    <row r="46" spans="1:16" ht="17" hidden="1" outlineLevel="1" thickBot="1" x14ac:dyDescent="0.25">
      <c r="A46" s="12" t="s">
        <v>51</v>
      </c>
      <c r="B46" s="13">
        <v>32000</v>
      </c>
      <c r="C46" s="13">
        <v>248000</v>
      </c>
      <c r="D46" s="13">
        <v>-858000</v>
      </c>
      <c r="E46" s="13">
        <v>1812000</v>
      </c>
      <c r="F46" s="13">
        <v>-1012000</v>
      </c>
      <c r="G46" s="13">
        <v>-498000</v>
      </c>
      <c r="H46" s="13">
        <v>-1632000</v>
      </c>
      <c r="I46" s="13">
        <v>953000</v>
      </c>
      <c r="J46" s="13" t="s">
        <v>20</v>
      </c>
      <c r="K46" s="13" t="s">
        <v>20</v>
      </c>
      <c r="L46" s="39"/>
      <c r="M46" s="39"/>
      <c r="N46" s="39"/>
      <c r="O46" s="39"/>
      <c r="P46" s="39"/>
    </row>
    <row r="47" spans="1:16" ht="17" hidden="1" outlineLevel="1" thickBot="1" x14ac:dyDescent="0.25">
      <c r="A47" s="12" t="s">
        <v>52</v>
      </c>
      <c r="B47" s="13">
        <v>4578000</v>
      </c>
      <c r="C47" s="13">
        <v>5899000</v>
      </c>
      <c r="D47" s="13">
        <v>7977000</v>
      </c>
      <c r="E47" s="13">
        <v>15608000</v>
      </c>
      <c r="F47" s="13">
        <v>16792000</v>
      </c>
      <c r="G47" s="13">
        <v>22722000</v>
      </c>
      <c r="H47" s="13">
        <v>22926000</v>
      </c>
      <c r="I47" s="13">
        <v>23955000</v>
      </c>
      <c r="J47" s="13">
        <v>30762000</v>
      </c>
      <c r="K47" s="13">
        <v>150517000</v>
      </c>
      <c r="L47" s="39"/>
      <c r="M47" s="39"/>
      <c r="N47" s="39"/>
      <c r="O47" s="39"/>
      <c r="P47" s="39"/>
    </row>
    <row r="48" spans="1:16" ht="17" hidden="1" outlineLevel="1" thickBot="1" x14ac:dyDescent="0.25">
      <c r="A48" s="12" t="s">
        <v>53</v>
      </c>
      <c r="B48" s="13">
        <v>-3406000</v>
      </c>
      <c r="C48" s="13">
        <v>-5333000</v>
      </c>
      <c r="D48" s="13">
        <v>-6727000</v>
      </c>
      <c r="E48" s="13">
        <v>-12238000</v>
      </c>
      <c r="F48" s="13">
        <v>-12946000</v>
      </c>
      <c r="G48" s="13">
        <v>-17710000</v>
      </c>
      <c r="H48" s="13">
        <v>-18817000</v>
      </c>
      <c r="I48" s="13">
        <v>-16801000</v>
      </c>
      <c r="J48" s="13">
        <v>-22564000</v>
      </c>
      <c r="K48" s="13">
        <v>-143500000</v>
      </c>
      <c r="L48" s="39"/>
      <c r="M48" s="39"/>
      <c r="N48" s="39"/>
      <c r="O48" s="39"/>
      <c r="P48" s="39"/>
    </row>
    <row r="49" spans="1:16" ht="17" hidden="1" outlineLevel="1" thickBot="1" x14ac:dyDescent="0.25">
      <c r="A49" s="12" t="s">
        <v>54</v>
      </c>
      <c r="B49" s="13">
        <v>880000</v>
      </c>
      <c r="C49" s="13">
        <v>757000</v>
      </c>
      <c r="D49" s="13">
        <v>3409000</v>
      </c>
      <c r="E49" s="13">
        <v>2649000</v>
      </c>
      <c r="F49" s="13">
        <v>5978000</v>
      </c>
      <c r="G49" s="13">
        <v>7660000</v>
      </c>
      <c r="H49" s="13">
        <v>8244000</v>
      </c>
      <c r="I49" s="13">
        <v>3070000</v>
      </c>
      <c r="J49" s="13">
        <v>8198000</v>
      </c>
      <c r="K49" s="13">
        <v>7322000</v>
      </c>
      <c r="L49" s="39"/>
      <c r="M49" s="39"/>
      <c r="N49" s="39"/>
      <c r="O49" s="39"/>
      <c r="P49" s="39"/>
    </row>
    <row r="50" spans="1:16" ht="17" hidden="1" outlineLevel="1" thickBot="1" x14ac:dyDescent="0.25">
      <c r="A50" s="12" t="s">
        <v>55</v>
      </c>
      <c r="B50" s="13" t="s">
        <v>20</v>
      </c>
      <c r="C50" s="13" t="s">
        <v>20</v>
      </c>
      <c r="D50" s="13" t="s">
        <v>20</v>
      </c>
      <c r="E50" s="13" t="s">
        <v>20</v>
      </c>
      <c r="F50" s="13" t="s">
        <v>20</v>
      </c>
      <c r="G50" s="13" t="s">
        <v>20</v>
      </c>
      <c r="H50" s="13" t="s">
        <v>20</v>
      </c>
      <c r="I50" s="13" t="s">
        <v>20</v>
      </c>
      <c r="J50" s="13">
        <v>-1161000</v>
      </c>
      <c r="K50" s="13" t="s">
        <v>20</v>
      </c>
      <c r="L50" s="39"/>
      <c r="M50" s="39"/>
      <c r="N50" s="39"/>
      <c r="O50" s="39"/>
      <c r="P50" s="39"/>
    </row>
    <row r="51" spans="1:16" collapsed="1" x14ac:dyDescent="0.2">
      <c r="A51" s="8" t="s">
        <v>56</v>
      </c>
      <c r="B51" s="9">
        <v>510000</v>
      </c>
      <c r="C51" s="9">
        <v>87000</v>
      </c>
      <c r="D51" s="9">
        <v>952000</v>
      </c>
      <c r="E51" s="9">
        <v>2703000</v>
      </c>
      <c r="F51" s="9">
        <v>3133000</v>
      </c>
      <c r="G51" s="9">
        <v>5004000</v>
      </c>
      <c r="H51" s="9">
        <v>4393000</v>
      </c>
      <c r="I51" s="9">
        <v>1572000</v>
      </c>
      <c r="J51" s="9">
        <v>4296000</v>
      </c>
      <c r="K51" s="9">
        <v>4790000</v>
      </c>
      <c r="L51" s="37">
        <v>-7979000</v>
      </c>
      <c r="M51" s="37">
        <v>-6494000</v>
      </c>
      <c r="N51" s="37">
        <v>-16307000</v>
      </c>
      <c r="O51" s="37">
        <v>-5188000</v>
      </c>
      <c r="P51" s="37">
        <v>-5188000</v>
      </c>
    </row>
    <row r="52" spans="1:16" hidden="1" outlineLevel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33"/>
      <c r="M52" s="33"/>
      <c r="N52" s="33"/>
      <c r="O52" s="33"/>
      <c r="P52" s="33"/>
    </row>
    <row r="53" spans="1:16" hidden="1" outlineLevel="1" x14ac:dyDescent="0.2">
      <c r="A53" s="8" t="s">
        <v>57</v>
      </c>
      <c r="B53" s="9">
        <v>26000</v>
      </c>
      <c r="C53" s="9">
        <v>-13000</v>
      </c>
      <c r="D53" s="9">
        <v>-14000</v>
      </c>
      <c r="E53" s="9">
        <v>-89000</v>
      </c>
      <c r="F53" s="9">
        <v>86000</v>
      </c>
      <c r="G53" s="9">
        <v>73000</v>
      </c>
      <c r="H53" s="9">
        <v>17000</v>
      </c>
      <c r="I53" s="9">
        <v>-223000</v>
      </c>
      <c r="J53" s="9">
        <v>-19000</v>
      </c>
      <c r="K53" s="9">
        <v>-28000</v>
      </c>
      <c r="L53" s="37"/>
      <c r="M53" s="37"/>
      <c r="N53" s="37"/>
      <c r="O53" s="37"/>
      <c r="P53" s="37"/>
    </row>
    <row r="54" spans="1:16" hidden="1" outlineLevel="1" x14ac:dyDescent="0.2">
      <c r="A54" s="8" t="s">
        <v>58</v>
      </c>
      <c r="B54" s="9">
        <v>-335000</v>
      </c>
      <c r="C54" s="9">
        <v>344000</v>
      </c>
      <c r="D54" s="9">
        <v>594000</v>
      </c>
      <c r="E54" s="9">
        <v>-706000</v>
      </c>
      <c r="F54" s="9">
        <v>17000</v>
      </c>
      <c r="G54" s="9">
        <v>-1566000</v>
      </c>
      <c r="H54" s="9">
        <v>1758000</v>
      </c>
      <c r="I54" s="9">
        <v>1159000</v>
      </c>
      <c r="J54" s="9">
        <v>1940000</v>
      </c>
      <c r="K54" s="9">
        <v>1057000</v>
      </c>
      <c r="L54" s="37"/>
      <c r="M54" s="37"/>
      <c r="N54" s="37"/>
      <c r="O54" s="37"/>
      <c r="P54" s="37"/>
    </row>
    <row r="55" spans="1:16" hidden="1" outlineLevel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33"/>
      <c r="M55" s="33"/>
      <c r="N55" s="33"/>
      <c r="O55" s="33"/>
      <c r="P55" s="33"/>
    </row>
    <row r="56" spans="1:16" hidden="1" outlineLevel="1" x14ac:dyDescent="0.2">
      <c r="A56" s="8" t="s">
        <v>59</v>
      </c>
      <c r="B56" s="9">
        <v>7767000</v>
      </c>
      <c r="C56" s="9">
        <v>7432000</v>
      </c>
      <c r="D56" s="9">
        <v>7776000</v>
      </c>
      <c r="E56" s="9">
        <v>8370000</v>
      </c>
      <c r="F56" s="9">
        <v>7671000</v>
      </c>
      <c r="G56" s="9">
        <v>7688000</v>
      </c>
      <c r="H56" s="9">
        <v>6122000</v>
      </c>
      <c r="I56" s="9">
        <v>7880000</v>
      </c>
      <c r="J56" s="9">
        <v>9039000</v>
      </c>
      <c r="K56" s="9">
        <v>10979000</v>
      </c>
      <c r="L56" s="37"/>
      <c r="M56" s="37"/>
      <c r="N56" s="37"/>
      <c r="O56" s="37"/>
      <c r="P56" s="37"/>
    </row>
    <row r="57" spans="1:16" hidden="1" outlineLevel="1" x14ac:dyDescent="0.2">
      <c r="A57" s="8" t="s">
        <v>60</v>
      </c>
      <c r="B57" s="9">
        <v>7432000</v>
      </c>
      <c r="C57" s="9">
        <v>7776000</v>
      </c>
      <c r="D57" s="9">
        <v>8370000</v>
      </c>
      <c r="E57" s="9">
        <v>7664000</v>
      </c>
      <c r="F57" s="9">
        <v>7688000</v>
      </c>
      <c r="G57" s="9">
        <v>6122000</v>
      </c>
      <c r="H57" s="9">
        <v>7880000</v>
      </c>
      <c r="I57" s="9">
        <v>9039000</v>
      </c>
      <c r="J57" s="9">
        <v>10979000</v>
      </c>
      <c r="K57" s="9">
        <v>12036000</v>
      </c>
      <c r="L57" s="37"/>
      <c r="M57" s="37"/>
      <c r="N57" s="37"/>
      <c r="O57" s="37"/>
      <c r="P57" s="37"/>
    </row>
    <row r="58" spans="1:16" hidden="1" outlineLevel="1" x14ac:dyDescent="0.2">
      <c r="A58" s="8" t="s">
        <v>61</v>
      </c>
      <c r="B58" s="9">
        <v>223000</v>
      </c>
      <c r="C58" s="9">
        <v>82000</v>
      </c>
      <c r="D58" s="9">
        <v>102000</v>
      </c>
      <c r="E58" s="9">
        <v>122000</v>
      </c>
      <c r="F58" s="9">
        <v>133000</v>
      </c>
      <c r="G58" s="9">
        <v>264000</v>
      </c>
      <c r="H58" s="9">
        <v>118000</v>
      </c>
      <c r="I58" s="9">
        <v>165000</v>
      </c>
      <c r="J58" s="9">
        <v>136000</v>
      </c>
      <c r="K58" s="9">
        <v>199000</v>
      </c>
      <c r="L58" s="37"/>
      <c r="M58" s="37"/>
      <c r="N58" s="37"/>
      <c r="O58" s="37"/>
      <c r="P58" s="37"/>
    </row>
    <row r="59" spans="1:16" hidden="1" outlineLevel="1" x14ac:dyDescent="0.2">
      <c r="A59" s="8" t="s">
        <v>62</v>
      </c>
      <c r="B59" s="9">
        <v>148000</v>
      </c>
      <c r="C59" s="9">
        <v>2701000</v>
      </c>
      <c r="D59" s="9">
        <v>2462000</v>
      </c>
      <c r="E59" s="9">
        <v>2334000</v>
      </c>
      <c r="F59" s="9">
        <v>3929000</v>
      </c>
      <c r="G59" s="9">
        <v>2773000</v>
      </c>
      <c r="H59" s="9">
        <v>2417000</v>
      </c>
      <c r="I59" s="9">
        <v>2301000</v>
      </c>
      <c r="J59" s="9">
        <v>1972000</v>
      </c>
      <c r="K59" s="9">
        <v>3389000</v>
      </c>
      <c r="L59" s="37"/>
      <c r="M59" s="37"/>
      <c r="N59" s="37"/>
      <c r="O59" s="37"/>
      <c r="P59" s="37"/>
    </row>
    <row r="60" spans="1:16" hidden="1" outlineLevel="1" x14ac:dyDescent="0.2">
      <c r="A60" s="8" t="s">
        <v>63</v>
      </c>
      <c r="B60" s="9">
        <v>169000</v>
      </c>
      <c r="C60" s="9">
        <v>-440000</v>
      </c>
      <c r="D60" s="9">
        <v>671000</v>
      </c>
      <c r="E60" s="9">
        <v>983000</v>
      </c>
      <c r="F60" s="9">
        <v>-551000</v>
      </c>
      <c r="G60" s="9">
        <v>-293000</v>
      </c>
      <c r="H60" s="9">
        <v>1125000</v>
      </c>
      <c r="I60" s="9">
        <v>1451000</v>
      </c>
      <c r="J60" s="9">
        <v>124000</v>
      </c>
      <c r="K60" s="9">
        <v>-21000</v>
      </c>
      <c r="L60" s="37"/>
      <c r="M60" s="37"/>
      <c r="N60" s="37"/>
      <c r="O60" s="37"/>
      <c r="P60" s="37"/>
    </row>
    <row r="61" spans="1:16" collapsed="1" x14ac:dyDescent="0.2">
      <c r="A61" s="15"/>
    </row>
    <row r="62" spans="1:16" x14ac:dyDescent="0.2">
      <c r="A62" s="34" t="s">
        <v>64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</sheetData>
  <dataConsolidate/>
  <phoneticPr fontId="27" type="noConversion"/>
  <pageMargins left="0.78740157499999996" right="0.78740157499999996" top="0.984251969" bottom="0.984251969" header="0.4921259845" footer="0.492125984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showGridLines="0" zoomScale="120" zoomScaleNormal="120" workbookViewId="0">
      <selection activeCell="L1" sqref="L1:O65536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</cols>
  <sheetData>
    <row r="1" spans="1:15" x14ac:dyDescent="0.2">
      <c r="A1" s="1" t="s">
        <v>73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8994000</v>
      </c>
      <c r="C8" s="9">
        <v>18926000</v>
      </c>
      <c r="D8" s="9">
        <v>25492000</v>
      </c>
      <c r="E8" s="9">
        <v>12428000</v>
      </c>
      <c r="F8" s="9">
        <v>14794000</v>
      </c>
      <c r="G8" s="9">
        <v>-1301000</v>
      </c>
      <c r="H8" s="9">
        <v>7292000</v>
      </c>
      <c r="I8" s="9">
        <v>13913000</v>
      </c>
      <c r="J8" s="9">
        <v>15643000</v>
      </c>
      <c r="K8" s="9">
        <v>18356000</v>
      </c>
      <c r="L8" s="9">
        <v>8291000</v>
      </c>
      <c r="M8" s="9">
        <v>14889000</v>
      </c>
      <c r="N8" s="9">
        <v>15260000</v>
      </c>
      <c r="O8" s="9"/>
    </row>
    <row r="9" spans="1:15" ht="17" hidden="1" outlineLevel="1" thickBot="1" x14ac:dyDescent="0.25">
      <c r="A9" s="10" t="s">
        <v>15</v>
      </c>
      <c r="B9" s="11">
        <v>7871000</v>
      </c>
      <c r="C9" s="11">
        <v>8636000</v>
      </c>
      <c r="D9" s="11">
        <v>11211000</v>
      </c>
      <c r="E9" s="11">
        <v>12186000</v>
      </c>
      <c r="F9" s="11">
        <v>13785000</v>
      </c>
      <c r="G9" s="11">
        <v>16394000</v>
      </c>
      <c r="H9" s="11">
        <v>17207000</v>
      </c>
      <c r="I9" s="11">
        <v>18296000</v>
      </c>
      <c r="J9" s="11">
        <v>18723000</v>
      </c>
      <c r="K9" s="11">
        <v>20474000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7871000</v>
      </c>
      <c r="C10" s="13">
        <v>8636000</v>
      </c>
      <c r="D10" s="13">
        <v>11211000</v>
      </c>
      <c r="E10" s="13">
        <v>12186000</v>
      </c>
      <c r="F10" s="13">
        <v>13785000</v>
      </c>
      <c r="G10" s="13">
        <v>16394000</v>
      </c>
      <c r="H10" s="13">
        <v>17207000</v>
      </c>
      <c r="I10" s="13">
        <v>18296000</v>
      </c>
      <c r="J10" s="13">
        <v>18723000</v>
      </c>
      <c r="K10" s="13">
        <v>20474000</v>
      </c>
      <c r="L10" s="13"/>
      <c r="M10" s="13"/>
      <c r="N10" s="13"/>
      <c r="O10" s="13"/>
    </row>
    <row r="11" spans="1:15" ht="17" hidden="1" outlineLevel="1" thickBot="1" x14ac:dyDescent="0.25">
      <c r="A11" s="10" t="s">
        <v>72</v>
      </c>
      <c r="B11" s="11">
        <v>2218000</v>
      </c>
      <c r="C11" s="11">
        <v>1697000</v>
      </c>
      <c r="D11" s="11">
        <v>1903000</v>
      </c>
      <c r="E11" s="11">
        <v>2464000</v>
      </c>
      <c r="F11" s="11">
        <v>3006000</v>
      </c>
      <c r="G11" s="11">
        <v>3262000</v>
      </c>
      <c r="H11" s="11">
        <v>3586000</v>
      </c>
      <c r="I11" s="11">
        <v>3734000</v>
      </c>
      <c r="J11" s="11">
        <v>3668000</v>
      </c>
      <c r="K11" s="11">
        <v>3665000</v>
      </c>
      <c r="L11" s="11"/>
      <c r="M11" s="11"/>
      <c r="N11" s="11"/>
      <c r="O11" s="11"/>
    </row>
    <row r="12" spans="1:15" ht="17" hidden="1" outlineLevel="1" thickBot="1" x14ac:dyDescent="0.25">
      <c r="A12" s="12" t="s">
        <v>71</v>
      </c>
      <c r="B12" s="13">
        <v>2218000</v>
      </c>
      <c r="C12" s="13">
        <v>1697000</v>
      </c>
      <c r="D12" s="13">
        <v>1903000</v>
      </c>
      <c r="E12" s="13">
        <v>2464000</v>
      </c>
      <c r="F12" s="13">
        <v>3006000</v>
      </c>
      <c r="G12" s="13">
        <v>3262000</v>
      </c>
      <c r="H12" s="13">
        <v>3586000</v>
      </c>
      <c r="I12" s="13">
        <v>3734000</v>
      </c>
      <c r="J12" s="13">
        <v>3668000</v>
      </c>
      <c r="K12" s="13">
        <v>3665000</v>
      </c>
      <c r="L12" s="13"/>
      <c r="M12" s="13"/>
      <c r="N12" s="13"/>
      <c r="O12" s="13"/>
    </row>
    <row r="13" spans="1:15" ht="17" hidden="1" outlineLevel="1" thickBot="1" x14ac:dyDescent="0.25">
      <c r="A13" s="10" t="s">
        <v>18</v>
      </c>
      <c r="B13" s="11">
        <v>589000</v>
      </c>
      <c r="C13" s="11">
        <v>-3191000</v>
      </c>
      <c r="D13" s="11">
        <v>-13090000</v>
      </c>
      <c r="E13" s="11">
        <v>2733000</v>
      </c>
      <c r="F13" s="11">
        <v>-583000</v>
      </c>
      <c r="G13" s="11">
        <v>19184000</v>
      </c>
      <c r="H13" s="11">
        <v>6967000</v>
      </c>
      <c r="I13" s="11">
        <v>-9538000</v>
      </c>
      <c r="J13" s="11">
        <v>97000</v>
      </c>
      <c r="K13" s="11">
        <v>1672000</v>
      </c>
      <c r="L13" s="11"/>
      <c r="M13" s="11"/>
      <c r="N13" s="11"/>
      <c r="O13" s="11"/>
    </row>
    <row r="14" spans="1:15" ht="17" hidden="1" outlineLevel="1" thickBot="1" x14ac:dyDescent="0.25">
      <c r="A14" s="12" t="s">
        <v>21</v>
      </c>
      <c r="B14" s="13">
        <v>110000</v>
      </c>
      <c r="C14" s="13">
        <v>26000</v>
      </c>
      <c r="D14" s="13">
        <v>-12000</v>
      </c>
      <c r="E14" s="13">
        <v>1000</v>
      </c>
      <c r="F14" s="13">
        <v>19000</v>
      </c>
      <c r="G14" s="13">
        <v>-1544000</v>
      </c>
      <c r="H14" s="13">
        <v>-92000</v>
      </c>
      <c r="I14" s="13">
        <v>111000</v>
      </c>
      <c r="J14" s="13">
        <v>268000</v>
      </c>
      <c r="K14" s="13">
        <v>296000</v>
      </c>
      <c r="L14" s="13"/>
      <c r="M14" s="13"/>
      <c r="N14" s="13"/>
      <c r="O14" s="13"/>
    </row>
    <row r="15" spans="1:15" ht="17" hidden="1" outlineLevel="1" thickBot="1" x14ac:dyDescent="0.25">
      <c r="A15" s="12" t="s">
        <v>22</v>
      </c>
      <c r="B15" s="13">
        <v>-751000</v>
      </c>
      <c r="C15" s="13">
        <v>-715000</v>
      </c>
      <c r="D15" s="13">
        <v>-11512000</v>
      </c>
      <c r="E15" s="13">
        <v>-759000</v>
      </c>
      <c r="F15" s="13">
        <v>-990000</v>
      </c>
      <c r="G15" s="13">
        <v>297000</v>
      </c>
      <c r="H15" s="13">
        <v>377000</v>
      </c>
      <c r="I15" s="13">
        <v>274000</v>
      </c>
      <c r="J15" s="13">
        <v>244000</v>
      </c>
      <c r="K15" s="13">
        <v>460000</v>
      </c>
      <c r="L15" s="13"/>
      <c r="M15" s="13"/>
      <c r="N15" s="13"/>
      <c r="O15" s="13"/>
    </row>
    <row r="16" spans="1:15" ht="17" hidden="1" outlineLevel="1" thickBot="1" x14ac:dyDescent="0.25">
      <c r="A16" s="12" t="s">
        <v>23</v>
      </c>
      <c r="B16" s="13">
        <v>1230000</v>
      </c>
      <c r="C16" s="13">
        <v>-2502000</v>
      </c>
      <c r="D16" s="13">
        <v>-1566000</v>
      </c>
      <c r="E16" s="13">
        <v>3491000</v>
      </c>
      <c r="F16" s="13">
        <v>388000</v>
      </c>
      <c r="G16" s="13">
        <v>20431000</v>
      </c>
      <c r="H16" s="13">
        <v>6682000</v>
      </c>
      <c r="I16" s="13">
        <v>-9923000</v>
      </c>
      <c r="J16" s="13">
        <v>-415000</v>
      </c>
      <c r="K16" s="13">
        <v>916000</v>
      </c>
      <c r="L16" s="13"/>
      <c r="M16" s="13"/>
      <c r="N16" s="13"/>
      <c r="O16" s="13"/>
    </row>
    <row r="17" spans="1:15" ht="17" hidden="1" outlineLevel="1" thickBot="1" x14ac:dyDescent="0.25">
      <c r="A17" s="10" t="s">
        <v>24</v>
      </c>
      <c r="B17" s="11">
        <v>-8217000</v>
      </c>
      <c r="C17" s="11">
        <v>-17568000</v>
      </c>
      <c r="D17" s="11">
        <v>-18307000</v>
      </c>
      <c r="E17" s="11">
        <v>-17216000</v>
      </c>
      <c r="F17" s="11">
        <v>-20217000</v>
      </c>
      <c r="G17" s="11">
        <v>-23860000</v>
      </c>
      <c r="H17" s="11">
        <v>-25622000</v>
      </c>
      <c r="I17" s="11">
        <v>-27591000</v>
      </c>
      <c r="J17" s="11">
        <v>-30859000</v>
      </c>
      <c r="K17" s="11">
        <v>-26183000</v>
      </c>
      <c r="L17" s="11"/>
      <c r="M17" s="11"/>
      <c r="N17" s="11"/>
      <c r="O17" s="11"/>
    </row>
    <row r="18" spans="1:15" ht="17" hidden="1" outlineLevel="1" thickBot="1" x14ac:dyDescent="0.25">
      <c r="A18" s="12" t="s">
        <v>25</v>
      </c>
      <c r="B18" s="13">
        <v>-5082000</v>
      </c>
      <c r="C18" s="13">
        <v>-9052000</v>
      </c>
      <c r="D18" s="13">
        <v>-7870000</v>
      </c>
      <c r="E18" s="13">
        <v>-8339000</v>
      </c>
      <c r="F18" s="13">
        <v>-10240000</v>
      </c>
      <c r="G18" s="13">
        <v>-9470000</v>
      </c>
      <c r="H18" s="13">
        <v>-11645000</v>
      </c>
      <c r="I18" s="13">
        <v>-13551000</v>
      </c>
      <c r="J18" s="13">
        <v>-13682000</v>
      </c>
      <c r="K18" s="13">
        <v>-11689000</v>
      </c>
      <c r="L18" s="13"/>
      <c r="M18" s="13"/>
      <c r="N18" s="13"/>
      <c r="O18" s="13"/>
    </row>
    <row r="19" spans="1:15" ht="17" hidden="1" outlineLevel="1" thickBot="1" x14ac:dyDescent="0.25">
      <c r="A19" s="12" t="s">
        <v>26</v>
      </c>
      <c r="B19" s="13">
        <v>-2507000</v>
      </c>
      <c r="C19" s="13">
        <v>-4234000</v>
      </c>
      <c r="D19" s="13">
        <v>460000</v>
      </c>
      <c r="E19" s="13">
        <v>-1021000</v>
      </c>
      <c r="F19" s="13">
        <v>-2214000</v>
      </c>
      <c r="G19" s="13">
        <v>-3149000</v>
      </c>
      <c r="H19" s="13">
        <v>-3637000</v>
      </c>
      <c r="I19" s="13">
        <v>-4198000</v>
      </c>
      <c r="J19" s="13">
        <v>-5372000</v>
      </c>
      <c r="K19" s="13">
        <v>-674000</v>
      </c>
      <c r="L19" s="13"/>
      <c r="M19" s="13"/>
      <c r="N19" s="13"/>
      <c r="O19" s="13"/>
    </row>
    <row r="20" spans="1:15" ht="17" hidden="1" outlineLevel="1" thickBot="1" x14ac:dyDescent="0.25">
      <c r="A20" s="12" t="s">
        <v>70</v>
      </c>
      <c r="B20" s="13">
        <v>-3138000</v>
      </c>
      <c r="C20" s="13">
        <v>-4090000</v>
      </c>
      <c r="D20" s="13">
        <v>-5606000</v>
      </c>
      <c r="E20" s="13">
        <v>-7112000</v>
      </c>
      <c r="F20" s="13">
        <v>-8487000</v>
      </c>
      <c r="G20" s="13">
        <v>-10808000</v>
      </c>
      <c r="H20" s="13">
        <v>-12074000</v>
      </c>
      <c r="I20" s="13">
        <v>-11478000</v>
      </c>
      <c r="J20" s="13">
        <v>-11647000</v>
      </c>
      <c r="K20" s="13">
        <v>-13204000</v>
      </c>
      <c r="L20" s="13"/>
      <c r="M20" s="13"/>
      <c r="N20" s="13"/>
      <c r="O20" s="13"/>
    </row>
    <row r="21" spans="1:15" ht="17" hidden="1" outlineLevel="1" thickBot="1" x14ac:dyDescent="0.25">
      <c r="A21" s="12" t="s">
        <v>69</v>
      </c>
      <c r="B21" s="13">
        <v>4064000</v>
      </c>
      <c r="C21" s="13">
        <v>3077000</v>
      </c>
      <c r="D21" s="13">
        <v>-236000</v>
      </c>
      <c r="E21" s="13">
        <v>2363000</v>
      </c>
      <c r="F21" s="13">
        <v>4764000</v>
      </c>
      <c r="G21" s="13">
        <v>2807000</v>
      </c>
      <c r="H21" s="13">
        <v>5048000</v>
      </c>
      <c r="I21" s="13">
        <v>5302000</v>
      </c>
      <c r="J21" s="13">
        <v>3645000</v>
      </c>
      <c r="K21" s="13">
        <v>2297000</v>
      </c>
      <c r="L21" s="13"/>
      <c r="M21" s="13"/>
      <c r="N21" s="13"/>
      <c r="O21" s="13"/>
    </row>
    <row r="22" spans="1:15" ht="17" hidden="1" outlineLevel="1" thickBot="1" x14ac:dyDescent="0.25">
      <c r="A22" s="12" t="s">
        <v>29</v>
      </c>
      <c r="B22" s="13">
        <v>-1554000</v>
      </c>
      <c r="C22" s="13">
        <v>-3269000</v>
      </c>
      <c r="D22" s="13">
        <v>-5055000</v>
      </c>
      <c r="E22" s="13">
        <v>-3107000</v>
      </c>
      <c r="F22" s="13">
        <v>-4040000</v>
      </c>
      <c r="G22" s="13">
        <v>-3240000</v>
      </c>
      <c r="H22" s="13">
        <v>-3314000</v>
      </c>
      <c r="I22" s="13">
        <v>-3666000</v>
      </c>
      <c r="J22" s="13">
        <v>-3803000</v>
      </c>
      <c r="K22" s="13">
        <v>-2913000</v>
      </c>
      <c r="L22" s="13"/>
      <c r="M22" s="13"/>
      <c r="N22" s="13"/>
      <c r="O22" s="13"/>
    </row>
    <row r="23" spans="1:15" ht="17" collapsed="1" thickBot="1" x14ac:dyDescent="0.25">
      <c r="A23" s="8" t="s">
        <v>30</v>
      </c>
      <c r="B23" s="9">
        <v>11455000</v>
      </c>
      <c r="C23" s="9">
        <v>8500000</v>
      </c>
      <c r="D23" s="9">
        <v>7209000</v>
      </c>
      <c r="E23" s="9">
        <v>12595000</v>
      </c>
      <c r="F23" s="9">
        <v>10785000</v>
      </c>
      <c r="G23" s="9">
        <v>13679000</v>
      </c>
      <c r="H23" s="9">
        <v>9430000</v>
      </c>
      <c r="I23" s="9">
        <v>-1186000</v>
      </c>
      <c r="J23" s="9">
        <v>7272000</v>
      </c>
      <c r="K23" s="9">
        <v>17984000</v>
      </c>
      <c r="L23" s="9">
        <v>27000</v>
      </c>
      <c r="M23" s="9">
        <v>12468000</v>
      </c>
      <c r="N23" s="9">
        <v>3491000</v>
      </c>
      <c r="O23" s="9"/>
    </row>
    <row r="24" spans="1:1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7" hidden="1" outlineLevel="1" thickBot="1" x14ac:dyDescent="0.25">
      <c r="A26" s="10" t="s">
        <v>32</v>
      </c>
      <c r="B26" s="11">
        <v>-5758000</v>
      </c>
      <c r="C26" s="11">
        <v>-8087000</v>
      </c>
      <c r="D26" s="11">
        <v>-10493000</v>
      </c>
      <c r="E26" s="11">
        <v>-11385000</v>
      </c>
      <c r="F26" s="11">
        <v>-12012000</v>
      </c>
      <c r="G26" s="11">
        <v>-13213000</v>
      </c>
      <c r="H26" s="11">
        <v>-13152000</v>
      </c>
      <c r="I26" s="11">
        <v>-13052000</v>
      </c>
      <c r="J26" s="11">
        <v>-13729000</v>
      </c>
      <c r="K26" s="11">
        <v>-14230000</v>
      </c>
      <c r="L26" s="11"/>
      <c r="M26" s="11"/>
      <c r="N26" s="11"/>
      <c r="O26" s="11"/>
    </row>
    <row r="27" spans="1:15" ht="17" hidden="1" outlineLevel="1" thickBot="1" x14ac:dyDescent="0.25">
      <c r="A27" s="12" t="s">
        <v>33</v>
      </c>
      <c r="B27" s="13">
        <v>-5758000</v>
      </c>
      <c r="C27" s="13">
        <v>-8087000</v>
      </c>
      <c r="D27" s="13">
        <v>-10493000</v>
      </c>
      <c r="E27" s="13">
        <v>-11385000</v>
      </c>
      <c r="F27" s="13">
        <v>-12012000</v>
      </c>
      <c r="G27" s="13">
        <v>-13213000</v>
      </c>
      <c r="H27" s="13">
        <v>-13152000</v>
      </c>
      <c r="I27" s="13">
        <v>-13052000</v>
      </c>
      <c r="J27" s="13">
        <v>-13729000</v>
      </c>
      <c r="K27" s="13">
        <v>-14230000</v>
      </c>
      <c r="L27" s="13"/>
      <c r="M27" s="13"/>
      <c r="N27" s="13"/>
      <c r="O27" s="13"/>
    </row>
    <row r="28" spans="1:15" ht="17" hidden="1" outlineLevel="1" thickBot="1" x14ac:dyDescent="0.25">
      <c r="A28" s="10" t="s">
        <v>34</v>
      </c>
      <c r="B28" s="11">
        <v>-5290000</v>
      </c>
      <c r="C28" s="11">
        <v>-10545000</v>
      </c>
      <c r="D28" s="11">
        <v>-8991000</v>
      </c>
      <c r="E28" s="11">
        <v>-5505000</v>
      </c>
      <c r="F28" s="11">
        <v>-7087000</v>
      </c>
      <c r="G28" s="11">
        <v>-7938000</v>
      </c>
      <c r="H28" s="11">
        <v>-7527000</v>
      </c>
      <c r="I28" s="11">
        <v>-3456000</v>
      </c>
      <c r="J28" s="11">
        <v>-7861000</v>
      </c>
      <c r="K28" s="11">
        <v>-6916000</v>
      </c>
      <c r="L28" s="11"/>
      <c r="M28" s="11"/>
      <c r="N28" s="11"/>
      <c r="O28" s="11"/>
    </row>
    <row r="29" spans="1:15" ht="17" hidden="1" outlineLevel="1" thickBot="1" x14ac:dyDescent="0.25">
      <c r="A29" s="12" t="s">
        <v>35</v>
      </c>
      <c r="B29" s="13">
        <v>65000</v>
      </c>
      <c r="C29" s="13">
        <v>-5833000</v>
      </c>
      <c r="D29" s="13">
        <v>-3550000</v>
      </c>
      <c r="E29" s="13">
        <v>-80000</v>
      </c>
      <c r="F29" s="13">
        <v>-83000</v>
      </c>
      <c r="G29" s="13">
        <v>-179000</v>
      </c>
      <c r="H29" s="13">
        <v>-126000</v>
      </c>
      <c r="I29" s="13">
        <v>-277000</v>
      </c>
      <c r="J29" s="13">
        <v>-496000</v>
      </c>
      <c r="K29" s="13">
        <v>-673000</v>
      </c>
      <c r="L29" s="13"/>
      <c r="M29" s="13"/>
      <c r="N29" s="13"/>
      <c r="O29" s="13"/>
    </row>
    <row r="30" spans="1:15" ht="17" hidden="1" outlineLevel="1" thickBot="1" x14ac:dyDescent="0.25">
      <c r="A30" s="12" t="s">
        <v>36</v>
      </c>
      <c r="B30" s="13" t="s">
        <v>20</v>
      </c>
      <c r="C30" s="13" t="s">
        <v>20</v>
      </c>
      <c r="D30" s="13" t="s">
        <v>20</v>
      </c>
      <c r="E30" s="13" t="s">
        <v>20</v>
      </c>
      <c r="F30" s="13">
        <v>6000</v>
      </c>
      <c r="G30" s="13">
        <v>0</v>
      </c>
      <c r="H30" s="13" t="s">
        <v>20</v>
      </c>
      <c r="I30" s="13">
        <v>496000</v>
      </c>
      <c r="J30" s="13" t="s">
        <v>20</v>
      </c>
      <c r="K30" s="13">
        <v>3000</v>
      </c>
      <c r="L30" s="13"/>
      <c r="M30" s="13"/>
      <c r="N30" s="13"/>
      <c r="O30" s="13"/>
    </row>
    <row r="31" spans="1:15" ht="17" hidden="1" outlineLevel="1" thickBot="1" x14ac:dyDescent="0.25">
      <c r="A31" s="12" t="s">
        <v>37</v>
      </c>
      <c r="B31" s="13">
        <v>297000</v>
      </c>
      <c r="C31" s="13">
        <v>140000</v>
      </c>
      <c r="D31" s="13">
        <v>373000</v>
      </c>
      <c r="E31" s="13">
        <v>622000</v>
      </c>
      <c r="F31" s="13">
        <v>403000</v>
      </c>
      <c r="G31" s="13">
        <v>533000</v>
      </c>
      <c r="H31" s="13">
        <v>351000</v>
      </c>
      <c r="I31" s="13">
        <v>411000</v>
      </c>
      <c r="J31" s="13">
        <v>282000</v>
      </c>
      <c r="K31" s="13">
        <v>237000</v>
      </c>
      <c r="L31" s="13"/>
      <c r="M31" s="13"/>
      <c r="N31" s="13"/>
      <c r="O31" s="13"/>
    </row>
    <row r="32" spans="1:15" ht="17" hidden="1" outlineLevel="1" thickBot="1" x14ac:dyDescent="0.25">
      <c r="A32" s="12" t="s">
        <v>38</v>
      </c>
      <c r="B32" s="13">
        <v>4000</v>
      </c>
      <c r="C32" s="13">
        <v>21000</v>
      </c>
      <c r="D32" s="13">
        <v>14000</v>
      </c>
      <c r="E32" s="13" t="s">
        <v>20</v>
      </c>
      <c r="F32" s="13" t="s">
        <v>20</v>
      </c>
      <c r="G32" s="13" t="s">
        <v>20</v>
      </c>
      <c r="H32" s="13" t="s">
        <v>20</v>
      </c>
      <c r="I32" s="13" t="s">
        <v>20</v>
      </c>
      <c r="J32" s="13" t="s">
        <v>20</v>
      </c>
      <c r="K32" s="13" t="s">
        <v>20</v>
      </c>
      <c r="L32" s="13"/>
      <c r="M32" s="13"/>
      <c r="N32" s="13"/>
      <c r="O32" s="13"/>
    </row>
    <row r="33" spans="1:15" ht="17" hidden="1" outlineLevel="1" thickBot="1" x14ac:dyDescent="0.25">
      <c r="A33" s="12" t="s">
        <v>39</v>
      </c>
      <c r="B33" s="13">
        <v>-1770000</v>
      </c>
      <c r="C33" s="13">
        <v>-2630000</v>
      </c>
      <c r="D33" s="13">
        <v>-2643000</v>
      </c>
      <c r="E33" s="13">
        <v>-2025000</v>
      </c>
      <c r="F33" s="13">
        <v>-2810000</v>
      </c>
      <c r="G33" s="13">
        <v>-3271000</v>
      </c>
      <c r="H33" s="13">
        <v>-2002000</v>
      </c>
      <c r="I33" s="13">
        <v>1174000</v>
      </c>
      <c r="J33" s="13">
        <v>-2414000</v>
      </c>
      <c r="K33" s="13">
        <v>-1312000</v>
      </c>
      <c r="L33" s="13"/>
      <c r="M33" s="13"/>
      <c r="N33" s="13"/>
      <c r="O33" s="13"/>
    </row>
    <row r="34" spans="1:15" ht="17" hidden="1" outlineLevel="1" thickBot="1" x14ac:dyDescent="0.25">
      <c r="A34" s="12" t="s">
        <v>40</v>
      </c>
      <c r="B34" s="13">
        <v>-2219000</v>
      </c>
      <c r="C34" s="13">
        <v>-577000</v>
      </c>
      <c r="D34" s="13">
        <v>-570000</v>
      </c>
      <c r="E34" s="13" t="s">
        <v>20</v>
      </c>
      <c r="F34" s="13" t="s">
        <v>20</v>
      </c>
      <c r="G34" s="13" t="s">
        <v>20</v>
      </c>
      <c r="H34" s="13" t="s">
        <v>20</v>
      </c>
      <c r="I34" s="13" t="s">
        <v>20</v>
      </c>
      <c r="J34" s="13" t="s">
        <v>20</v>
      </c>
      <c r="K34" s="13" t="s">
        <v>20</v>
      </c>
      <c r="L34" s="13"/>
      <c r="M34" s="13"/>
      <c r="N34" s="13"/>
      <c r="O34" s="13"/>
    </row>
    <row r="35" spans="1:15" ht="17" hidden="1" outlineLevel="1" thickBot="1" x14ac:dyDescent="0.25">
      <c r="A35" s="12" t="s">
        <v>41</v>
      </c>
      <c r="B35" s="13">
        <v>-1667000</v>
      </c>
      <c r="C35" s="13">
        <v>-1666000</v>
      </c>
      <c r="D35" s="13">
        <v>-2615000</v>
      </c>
      <c r="E35" s="13">
        <v>-4022000</v>
      </c>
      <c r="F35" s="13">
        <v>-4603000</v>
      </c>
      <c r="G35" s="13">
        <v>-5021000</v>
      </c>
      <c r="H35" s="13">
        <v>-5750000</v>
      </c>
      <c r="I35" s="13">
        <v>-5260000</v>
      </c>
      <c r="J35" s="13">
        <v>-5233000</v>
      </c>
      <c r="K35" s="13">
        <v>-5171000</v>
      </c>
      <c r="L35" s="13"/>
      <c r="M35" s="13"/>
      <c r="N35" s="13"/>
      <c r="O35" s="13"/>
    </row>
    <row r="36" spans="1:15" ht="17" collapsed="1" thickBot="1" x14ac:dyDescent="0.25">
      <c r="A36" s="8" t="s">
        <v>42</v>
      </c>
      <c r="B36" s="9">
        <v>-11048000</v>
      </c>
      <c r="C36" s="9">
        <v>-18632000</v>
      </c>
      <c r="D36" s="9">
        <v>-19484000</v>
      </c>
      <c r="E36" s="9">
        <v>-16890000</v>
      </c>
      <c r="F36" s="9">
        <v>-19099000</v>
      </c>
      <c r="G36" s="9">
        <v>-21151000</v>
      </c>
      <c r="H36" s="9">
        <v>-20679000</v>
      </c>
      <c r="I36" s="9">
        <v>-16508000</v>
      </c>
      <c r="J36" s="9">
        <v>-21590000</v>
      </c>
      <c r="K36" s="9">
        <v>-21146000</v>
      </c>
      <c r="L36" s="9">
        <v>-5498000</v>
      </c>
      <c r="M36" s="9">
        <v>-7432000</v>
      </c>
      <c r="N36" s="9">
        <v>-3220</v>
      </c>
      <c r="O36" s="9"/>
    </row>
    <row r="37" spans="1:1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6" customHeight="1" thickBot="1" x14ac:dyDescent="0.25">
      <c r="A38" s="7" t="s">
        <v>43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7" hidden="1" outlineLevel="1" thickBot="1" x14ac:dyDescent="0.25">
      <c r="A39" s="10" t="s">
        <v>44</v>
      </c>
      <c r="B39" s="11">
        <v>4000</v>
      </c>
      <c r="C39" s="11">
        <v>-358000</v>
      </c>
      <c r="D39" s="11">
        <v>-2065000</v>
      </c>
      <c r="E39" s="11">
        <v>-20000</v>
      </c>
      <c r="F39" s="11">
        <v>-6520000</v>
      </c>
      <c r="G39" s="11">
        <v>12000</v>
      </c>
      <c r="H39" s="11">
        <v>-4000</v>
      </c>
      <c r="I39" s="11">
        <v>1000</v>
      </c>
      <c r="J39" s="11">
        <v>-27000</v>
      </c>
      <c r="K39" s="11">
        <v>1368000</v>
      </c>
      <c r="L39" s="11"/>
      <c r="M39" s="11"/>
      <c r="N39" s="11"/>
      <c r="O39" s="11"/>
    </row>
    <row r="40" spans="1:15" ht="17" hidden="1" outlineLevel="1" thickBot="1" x14ac:dyDescent="0.25">
      <c r="A40" s="12" t="s">
        <v>45</v>
      </c>
      <c r="B40" s="13">
        <v>4000</v>
      </c>
      <c r="C40" s="13">
        <v>-358000</v>
      </c>
      <c r="D40" s="13">
        <v>-2065000</v>
      </c>
      <c r="E40" s="13">
        <v>-20000</v>
      </c>
      <c r="F40" s="13">
        <v>-6520000</v>
      </c>
      <c r="G40" s="13">
        <v>12000</v>
      </c>
      <c r="H40" s="13">
        <v>-4000</v>
      </c>
      <c r="I40" s="13">
        <v>1000</v>
      </c>
      <c r="J40" s="13">
        <v>-27000</v>
      </c>
      <c r="K40" s="13">
        <v>1368000</v>
      </c>
      <c r="L40" s="13"/>
      <c r="M40" s="13"/>
      <c r="N40" s="13"/>
      <c r="O40" s="13"/>
    </row>
    <row r="41" spans="1:15" ht="17" hidden="1" outlineLevel="1" thickBot="1" x14ac:dyDescent="0.25">
      <c r="A41" s="10" t="s">
        <v>46</v>
      </c>
      <c r="B41" s="11">
        <v>-798000</v>
      </c>
      <c r="C41" s="11">
        <v>-1266000</v>
      </c>
      <c r="D41" s="11">
        <v>-1673000</v>
      </c>
      <c r="E41" s="11">
        <v>-1849000</v>
      </c>
      <c r="F41" s="11">
        <v>-1962000</v>
      </c>
      <c r="G41" s="11">
        <v>-2516000</v>
      </c>
      <c r="H41" s="11">
        <v>-364000</v>
      </c>
      <c r="I41" s="11">
        <v>-1332000</v>
      </c>
      <c r="J41" s="11">
        <v>-2375000</v>
      </c>
      <c r="K41" s="11">
        <v>-2899000</v>
      </c>
      <c r="L41" s="11">
        <v>-2952000</v>
      </c>
      <c r="M41" s="11">
        <v>-3022000</v>
      </c>
      <c r="N41" s="11">
        <v>-4362000</v>
      </c>
      <c r="O41" s="11"/>
    </row>
    <row r="42" spans="1:15" ht="17" hidden="1" outlineLevel="1" thickBot="1" x14ac:dyDescent="0.25">
      <c r="A42" s="12" t="s">
        <v>47</v>
      </c>
      <c r="B42" s="13">
        <v>-798000</v>
      </c>
      <c r="C42" s="13">
        <v>-1266000</v>
      </c>
      <c r="D42" s="13">
        <v>-1673000</v>
      </c>
      <c r="E42" s="13">
        <v>-1849000</v>
      </c>
      <c r="F42" s="13">
        <v>-1962000</v>
      </c>
      <c r="G42" s="13">
        <v>-2516000</v>
      </c>
      <c r="H42" s="13">
        <v>-364000</v>
      </c>
      <c r="I42" s="13">
        <v>-1332000</v>
      </c>
      <c r="J42" s="13">
        <v>-2375000</v>
      </c>
      <c r="K42" s="13">
        <v>-2899000</v>
      </c>
      <c r="L42" s="13"/>
      <c r="M42" s="13"/>
      <c r="N42" s="13"/>
      <c r="O42" s="13"/>
    </row>
    <row r="43" spans="1:15" ht="17" hidden="1" outlineLevel="1" thickBot="1" x14ac:dyDescent="0.25">
      <c r="A43" s="10" t="s">
        <v>48</v>
      </c>
      <c r="B43" s="11">
        <v>4101000</v>
      </c>
      <c r="C43" s="11">
        <v>3000</v>
      </c>
      <c r="D43" s="11">
        <v>2046000</v>
      </c>
      <c r="E43" s="11">
        <v>3067000</v>
      </c>
      <c r="F43" s="11">
        <v>4932000</v>
      </c>
      <c r="G43" s="11">
        <v>2457000</v>
      </c>
      <c r="H43" s="11">
        <v>0</v>
      </c>
      <c r="I43" s="11">
        <v>3473000</v>
      </c>
      <c r="J43" s="11">
        <v>1491000</v>
      </c>
      <c r="K43" s="11">
        <v>0</v>
      </c>
      <c r="L43" s="11"/>
      <c r="M43" s="11"/>
      <c r="N43" s="11"/>
      <c r="O43" s="11"/>
    </row>
    <row r="44" spans="1:15" ht="17" hidden="1" outlineLevel="1" thickBot="1" x14ac:dyDescent="0.25">
      <c r="A44" s="12" t="s">
        <v>68</v>
      </c>
      <c r="B44" s="13">
        <v>4101000</v>
      </c>
      <c r="C44" s="13">
        <v>3000</v>
      </c>
      <c r="D44" s="13">
        <v>2046000</v>
      </c>
      <c r="E44" s="13">
        <v>3067000</v>
      </c>
      <c r="F44" s="13">
        <v>4932000</v>
      </c>
      <c r="G44" s="13">
        <v>2457000</v>
      </c>
      <c r="H44" s="13">
        <v>0</v>
      </c>
      <c r="I44" s="13">
        <v>3473000</v>
      </c>
      <c r="J44" s="13">
        <v>1491000</v>
      </c>
      <c r="K44" s="13">
        <v>0</v>
      </c>
      <c r="L44" s="13"/>
      <c r="M44" s="13"/>
      <c r="N44" s="13"/>
      <c r="O44" s="13"/>
    </row>
    <row r="45" spans="1:15" ht="17" hidden="1" outlineLevel="1" thickBot="1" x14ac:dyDescent="0.25">
      <c r="A45" s="12" t="s">
        <v>67</v>
      </c>
      <c r="B45" s="13">
        <v>4101000</v>
      </c>
      <c r="C45" s="13">
        <v>3000</v>
      </c>
      <c r="D45" s="13">
        <v>2046000</v>
      </c>
      <c r="E45" s="13">
        <v>3067000</v>
      </c>
      <c r="F45" s="13">
        <v>4932000</v>
      </c>
      <c r="G45" s="13">
        <v>2457000</v>
      </c>
      <c r="H45" s="13">
        <v>0</v>
      </c>
      <c r="I45" s="13">
        <v>3473000</v>
      </c>
      <c r="J45" s="13">
        <v>1491000</v>
      </c>
      <c r="K45" s="13">
        <v>0</v>
      </c>
      <c r="L45" s="13"/>
      <c r="M45" s="13"/>
      <c r="N45" s="13"/>
      <c r="O45" s="13"/>
    </row>
    <row r="46" spans="1:15" ht="17" hidden="1" outlineLevel="1" thickBot="1" x14ac:dyDescent="0.25">
      <c r="A46" s="10" t="s">
        <v>50</v>
      </c>
      <c r="B46" s="11">
        <v>-4159000</v>
      </c>
      <c r="C46" s="11">
        <v>9936000</v>
      </c>
      <c r="D46" s="11">
        <v>15403000</v>
      </c>
      <c r="E46" s="11">
        <v>7775000</v>
      </c>
      <c r="F46" s="11">
        <v>8195000</v>
      </c>
      <c r="G46" s="11">
        <v>9115000</v>
      </c>
      <c r="H46" s="11">
        <v>10080000</v>
      </c>
      <c r="I46" s="11">
        <v>15483000</v>
      </c>
      <c r="J46" s="11">
        <v>25477000</v>
      </c>
      <c r="K46" s="11">
        <v>666000</v>
      </c>
      <c r="L46" s="11"/>
      <c r="M46" s="11"/>
      <c r="N46" s="11"/>
      <c r="O46" s="11"/>
    </row>
    <row r="47" spans="1:15" ht="17" hidden="1" outlineLevel="1" thickBot="1" x14ac:dyDescent="0.25">
      <c r="A47" s="12" t="s">
        <v>52</v>
      </c>
      <c r="B47" s="13">
        <v>7910000</v>
      </c>
      <c r="C47" s="13">
        <v>16715000</v>
      </c>
      <c r="D47" s="13">
        <v>26055000</v>
      </c>
      <c r="E47" s="13" t="s">
        <v>20</v>
      </c>
      <c r="F47" s="13" t="s">
        <v>20</v>
      </c>
      <c r="G47" s="13" t="s">
        <v>20</v>
      </c>
      <c r="H47" s="13" t="s">
        <v>20</v>
      </c>
      <c r="I47" s="13" t="s">
        <v>20</v>
      </c>
      <c r="J47" s="13" t="s">
        <v>20</v>
      </c>
      <c r="K47" s="13" t="s">
        <v>20</v>
      </c>
      <c r="L47" s="13"/>
      <c r="M47" s="13"/>
      <c r="N47" s="13"/>
      <c r="O47" s="13"/>
    </row>
    <row r="48" spans="1:15" ht="17" hidden="1" outlineLevel="1" thickBot="1" x14ac:dyDescent="0.25">
      <c r="A48" s="12" t="s">
        <v>53</v>
      </c>
      <c r="B48" s="13">
        <v>-11941000</v>
      </c>
      <c r="C48" s="13">
        <v>-11603000</v>
      </c>
      <c r="D48" s="13">
        <v>-16952000</v>
      </c>
      <c r="E48" s="13" t="s">
        <v>20</v>
      </c>
      <c r="F48" s="13" t="s">
        <v>20</v>
      </c>
      <c r="G48" s="13" t="s">
        <v>20</v>
      </c>
      <c r="H48" s="13" t="s">
        <v>20</v>
      </c>
      <c r="I48" s="13" t="s">
        <v>20</v>
      </c>
      <c r="J48" s="13" t="s">
        <v>20</v>
      </c>
      <c r="K48" s="13" t="s">
        <v>20</v>
      </c>
      <c r="L48" s="13"/>
      <c r="M48" s="13"/>
      <c r="N48" s="13"/>
      <c r="O48" s="13"/>
    </row>
    <row r="49" spans="1:15" ht="17" hidden="1" outlineLevel="1" thickBot="1" x14ac:dyDescent="0.25">
      <c r="A49" s="12" t="s">
        <v>54</v>
      </c>
      <c r="B49" s="13">
        <v>-4159000</v>
      </c>
      <c r="C49" s="13">
        <v>9936000</v>
      </c>
      <c r="D49" s="13">
        <v>15403000</v>
      </c>
      <c r="E49" s="13">
        <v>271000</v>
      </c>
      <c r="F49" s="13">
        <v>4335000</v>
      </c>
      <c r="G49" s="13">
        <v>10337000</v>
      </c>
      <c r="H49" s="13">
        <v>19419000</v>
      </c>
      <c r="I49" s="13">
        <v>3081000</v>
      </c>
      <c r="J49" s="13">
        <v>5459000</v>
      </c>
      <c r="K49" s="13">
        <v>-5466000</v>
      </c>
      <c r="L49" s="13"/>
      <c r="M49" s="13"/>
      <c r="N49" s="13"/>
      <c r="O49" s="13"/>
    </row>
    <row r="50" spans="1:15" ht="17" hidden="1" outlineLevel="1" thickBot="1" x14ac:dyDescent="0.25">
      <c r="A50" s="12" t="s">
        <v>66</v>
      </c>
      <c r="B50" s="13" t="s">
        <v>20</v>
      </c>
      <c r="C50" s="13" t="s">
        <v>20</v>
      </c>
      <c r="D50" s="13" t="s">
        <v>20</v>
      </c>
      <c r="E50" s="13">
        <v>22118000</v>
      </c>
      <c r="F50" s="13">
        <v>25608000</v>
      </c>
      <c r="G50" s="13">
        <v>22533000</v>
      </c>
      <c r="H50" s="13">
        <v>14262000</v>
      </c>
      <c r="I50" s="13">
        <v>30279000</v>
      </c>
      <c r="J50" s="13">
        <v>35308000</v>
      </c>
      <c r="K50" s="13">
        <v>25916000</v>
      </c>
      <c r="L50" s="13"/>
      <c r="M50" s="13"/>
      <c r="N50" s="13"/>
      <c r="O50" s="13"/>
    </row>
    <row r="51" spans="1:15" ht="17" hidden="1" outlineLevel="1" thickBot="1" x14ac:dyDescent="0.25">
      <c r="A51" s="12" t="s">
        <v>55</v>
      </c>
      <c r="B51" s="13" t="s">
        <v>20</v>
      </c>
      <c r="C51" s="13" t="s">
        <v>20</v>
      </c>
      <c r="D51" s="13" t="s">
        <v>20</v>
      </c>
      <c r="E51" s="13">
        <v>-14614000</v>
      </c>
      <c r="F51" s="13">
        <v>-21748000</v>
      </c>
      <c r="G51" s="13">
        <v>-23755000</v>
      </c>
      <c r="H51" s="13">
        <v>-23601000</v>
      </c>
      <c r="I51" s="13">
        <v>-17877000</v>
      </c>
      <c r="J51" s="13">
        <v>-15290000</v>
      </c>
      <c r="K51" s="13">
        <v>-19784000</v>
      </c>
      <c r="L51" s="13"/>
      <c r="M51" s="13"/>
      <c r="N51" s="13"/>
      <c r="O51" s="13"/>
    </row>
    <row r="52" spans="1:15" collapsed="1" x14ac:dyDescent="0.2">
      <c r="A52" s="8" t="s">
        <v>56</v>
      </c>
      <c r="B52" s="9">
        <v>-852000</v>
      </c>
      <c r="C52" s="9">
        <v>8315000</v>
      </c>
      <c r="D52" s="9">
        <v>13711000</v>
      </c>
      <c r="E52" s="9">
        <v>8973000</v>
      </c>
      <c r="F52" s="9">
        <v>4645000</v>
      </c>
      <c r="G52" s="9">
        <v>9068000</v>
      </c>
      <c r="H52" s="9">
        <v>9712000</v>
      </c>
      <c r="I52" s="9">
        <v>17625000</v>
      </c>
      <c r="J52" s="9">
        <v>24566000</v>
      </c>
      <c r="K52" s="9">
        <v>-865000</v>
      </c>
      <c r="L52" s="9">
        <v>5753000</v>
      </c>
      <c r="M52" s="9">
        <v>-5437000</v>
      </c>
      <c r="N52" s="9">
        <v>5708000</v>
      </c>
      <c r="O52" s="9"/>
    </row>
    <row r="53" spans="1:15" ht="17" hidden="1" outlineLevel="1" thickBo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7" hidden="1" outlineLevel="1" thickBot="1" x14ac:dyDescent="0.25">
      <c r="A54" s="8" t="s">
        <v>57</v>
      </c>
      <c r="B54" s="9">
        <v>438000</v>
      </c>
      <c r="C54" s="9">
        <v>82000</v>
      </c>
      <c r="D54" s="9">
        <v>-141000</v>
      </c>
      <c r="E54" s="9">
        <v>-462000</v>
      </c>
      <c r="F54" s="9">
        <v>294000</v>
      </c>
      <c r="G54" s="9">
        <v>232000</v>
      </c>
      <c r="H54" s="9">
        <v>-91000</v>
      </c>
      <c r="I54" s="9">
        <v>-727000</v>
      </c>
      <c r="J54" s="9">
        <v>-173000</v>
      </c>
      <c r="K54" s="9">
        <v>243000</v>
      </c>
      <c r="L54" s="9"/>
      <c r="M54" s="9"/>
      <c r="N54" s="9"/>
      <c r="O54" s="9"/>
    </row>
    <row r="55" spans="1:15" ht="17" hidden="1" outlineLevel="1" thickBot="1" x14ac:dyDescent="0.25">
      <c r="A55" s="8" t="s">
        <v>58</v>
      </c>
      <c r="B55" s="9">
        <v>-8000</v>
      </c>
      <c r="C55" s="9">
        <v>-1733000</v>
      </c>
      <c r="D55" s="9">
        <v>1298000</v>
      </c>
      <c r="E55" s="9">
        <v>4216000</v>
      </c>
      <c r="F55" s="9">
        <v>-3375000</v>
      </c>
      <c r="G55" s="9">
        <v>1828000</v>
      </c>
      <c r="H55" s="9">
        <v>-1628000</v>
      </c>
      <c r="I55" s="9">
        <v>-796000</v>
      </c>
      <c r="J55" s="9">
        <v>10075000</v>
      </c>
      <c r="K55" s="9">
        <v>-3784000</v>
      </c>
      <c r="L55" s="9"/>
      <c r="M55" s="9"/>
      <c r="N55" s="9"/>
      <c r="O55" s="9"/>
    </row>
    <row r="56" spans="1:15" ht="17" hidden="1" outlineLevel="1" thickBo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7" hidden="1" outlineLevel="1" thickBot="1" x14ac:dyDescent="0.25">
      <c r="A57" s="8" t="s">
        <v>59</v>
      </c>
      <c r="B57" s="9">
        <v>18235000</v>
      </c>
      <c r="C57" s="9">
        <v>18228000</v>
      </c>
      <c r="D57" s="9">
        <v>16495000</v>
      </c>
      <c r="E57" s="9">
        <v>17794000</v>
      </c>
      <c r="F57" s="9">
        <v>22009000</v>
      </c>
      <c r="G57" s="9">
        <v>18634000</v>
      </c>
      <c r="H57" s="9">
        <v>20462000</v>
      </c>
      <c r="I57" s="9">
        <v>18833000</v>
      </c>
      <c r="J57" s="9">
        <v>18038000</v>
      </c>
      <c r="K57" s="9">
        <v>28113000</v>
      </c>
      <c r="L57" s="9"/>
      <c r="M57" s="9"/>
      <c r="N57" s="9"/>
      <c r="O57" s="9"/>
    </row>
    <row r="58" spans="1:15" ht="17" hidden="1" outlineLevel="1" thickBot="1" x14ac:dyDescent="0.25">
      <c r="A58" s="8" t="s">
        <v>60</v>
      </c>
      <c r="B58" s="9">
        <v>18228000</v>
      </c>
      <c r="C58" s="9">
        <v>16495000</v>
      </c>
      <c r="D58" s="9">
        <v>17794000</v>
      </c>
      <c r="E58" s="9">
        <v>22009000</v>
      </c>
      <c r="F58" s="9">
        <v>18634000</v>
      </c>
      <c r="G58" s="9">
        <v>20462000</v>
      </c>
      <c r="H58" s="9">
        <v>18833000</v>
      </c>
      <c r="I58" s="9">
        <v>18038000</v>
      </c>
      <c r="J58" s="9">
        <v>28113000</v>
      </c>
      <c r="K58" s="9">
        <v>24329000</v>
      </c>
      <c r="L58" s="9"/>
      <c r="M58" s="9"/>
      <c r="N58" s="9"/>
      <c r="O58" s="9"/>
    </row>
    <row r="59" spans="1:15" ht="17" hidden="1" outlineLevel="1" thickBot="1" x14ac:dyDescent="0.25">
      <c r="A59" s="8" t="s">
        <v>61</v>
      </c>
      <c r="B59" s="9">
        <v>3049000</v>
      </c>
      <c r="C59" s="9">
        <v>4796000</v>
      </c>
      <c r="D59" s="9">
        <v>3915000</v>
      </c>
      <c r="E59" s="9">
        <v>3864000</v>
      </c>
      <c r="F59" s="9" t="s">
        <v>20</v>
      </c>
      <c r="G59" s="9" t="s">
        <v>20</v>
      </c>
      <c r="H59" s="9" t="s">
        <v>20</v>
      </c>
      <c r="I59" s="9" t="s">
        <v>20</v>
      </c>
      <c r="J59" s="9" t="s">
        <v>20</v>
      </c>
      <c r="K59" s="9" t="s">
        <v>20</v>
      </c>
      <c r="L59" s="9"/>
      <c r="M59" s="9"/>
      <c r="N59" s="9"/>
      <c r="O59" s="9"/>
    </row>
    <row r="60" spans="1:15" ht="17" hidden="1" outlineLevel="1" thickBot="1" x14ac:dyDescent="0.25">
      <c r="A60" s="8" t="s">
        <v>62</v>
      </c>
      <c r="B60" s="9">
        <v>1554000</v>
      </c>
      <c r="C60" s="9">
        <v>3269000</v>
      </c>
      <c r="D60" s="9">
        <v>5056000</v>
      </c>
      <c r="E60" s="9">
        <v>3107000</v>
      </c>
      <c r="F60" s="9">
        <v>4040000</v>
      </c>
      <c r="G60" s="9">
        <v>3238000</v>
      </c>
      <c r="H60" s="9">
        <v>3315000</v>
      </c>
      <c r="I60" s="9">
        <v>3664000</v>
      </c>
      <c r="J60" s="9">
        <v>3804000</v>
      </c>
      <c r="K60" s="9">
        <v>2914000</v>
      </c>
      <c r="L60" s="9"/>
      <c r="M60" s="9"/>
      <c r="N60" s="9"/>
      <c r="O60" s="9"/>
    </row>
    <row r="61" spans="1:15" hidden="1" outlineLevel="1" x14ac:dyDescent="0.2">
      <c r="A61" s="8" t="s">
        <v>63</v>
      </c>
      <c r="B61" s="9">
        <v>-6663000</v>
      </c>
      <c r="C61" s="9">
        <v>-14299000</v>
      </c>
      <c r="D61" s="9">
        <v>-13252000</v>
      </c>
      <c r="E61" s="9">
        <v>-14109000</v>
      </c>
      <c r="F61" s="9">
        <v>-16177000</v>
      </c>
      <c r="G61" s="9">
        <v>-20620000</v>
      </c>
      <c r="H61" s="9">
        <v>-22308000</v>
      </c>
      <c r="I61" s="9">
        <v>-23925000</v>
      </c>
      <c r="J61" s="9">
        <v>-27056000</v>
      </c>
      <c r="K61" s="9">
        <v>-23270000</v>
      </c>
      <c r="L61" s="9"/>
      <c r="M61" s="9"/>
      <c r="N61" s="9"/>
      <c r="O61" s="9"/>
    </row>
    <row r="62" spans="1:15" collapsed="1" x14ac:dyDescent="0.2">
      <c r="A62" s="15"/>
    </row>
    <row r="63" spans="1:15" ht="17" thickBot="1" x14ac:dyDescent="0.25">
      <c r="A63" s="34" t="s">
        <v>64</v>
      </c>
      <c r="B63" s="35"/>
      <c r="C63" s="35"/>
      <c r="D63" s="35"/>
      <c r="E63" s="35"/>
      <c r="F63" s="35"/>
      <c r="G63" s="35"/>
      <c r="H63" s="35"/>
      <c r="I63" s="35"/>
      <c r="J63" s="35"/>
      <c r="K63" s="36"/>
      <c r="L63" s="36"/>
      <c r="M63" s="36"/>
      <c r="N63" s="36"/>
      <c r="O63" s="36"/>
    </row>
    <row r="64" spans="1:1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</sheetData>
  <pageMargins left="0.78740157499999996" right="0.78740157499999996" top="0.984251969" bottom="0.984251969" header="0.4921259845" footer="0.492125984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showGridLines="0" zoomScale="130" zoomScaleNormal="130" workbookViewId="0">
      <selection activeCell="L1" sqref="L1:O65536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  <col min="16" max="16" width="10.5" bestFit="1" customWidth="1"/>
  </cols>
  <sheetData>
    <row r="1" spans="1:15" x14ac:dyDescent="0.2">
      <c r="A1" s="1" t="s">
        <v>77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4674000</v>
      </c>
      <c r="C8" s="9">
        <v>8449000</v>
      </c>
      <c r="D8" s="9">
        <v>7718000</v>
      </c>
      <c r="E8" s="9">
        <v>10139000</v>
      </c>
      <c r="F8" s="9">
        <v>10173000</v>
      </c>
      <c r="G8" s="9">
        <v>12744000</v>
      </c>
      <c r="H8" s="9">
        <v>12574000</v>
      </c>
      <c r="I8" s="9">
        <v>14301000</v>
      </c>
      <c r="J8" s="9">
        <v>10595000</v>
      </c>
      <c r="K8" s="9">
        <v>3830000</v>
      </c>
      <c r="L8" s="9">
        <v>3627000</v>
      </c>
      <c r="M8" s="9">
        <v>23006000</v>
      </c>
      <c r="N8" s="9">
        <v>14501000</v>
      </c>
      <c r="O8" s="9"/>
    </row>
    <row r="9" spans="1:15" ht="17" hidden="1" outlineLevel="1" thickBot="1" x14ac:dyDescent="0.25">
      <c r="A9" s="10" t="s">
        <v>15</v>
      </c>
      <c r="B9" s="11">
        <v>3364000</v>
      </c>
      <c r="C9" s="11">
        <v>3575000</v>
      </c>
      <c r="D9" s="11">
        <v>4067000</v>
      </c>
      <c r="E9" s="11">
        <v>4368000</v>
      </c>
      <c r="F9" s="11">
        <v>4999000</v>
      </c>
      <c r="G9" s="11">
        <v>5384000</v>
      </c>
      <c r="H9" s="11">
        <v>5478000</v>
      </c>
      <c r="I9" s="11">
        <v>5676000</v>
      </c>
      <c r="J9" s="11">
        <v>6305000</v>
      </c>
      <c r="K9" s="11">
        <v>7751000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3364000</v>
      </c>
      <c r="C10" s="13">
        <v>3575000</v>
      </c>
      <c r="D10" s="13">
        <v>4067000</v>
      </c>
      <c r="E10" s="13">
        <v>4368000</v>
      </c>
      <c r="F10" s="13">
        <v>4999000</v>
      </c>
      <c r="G10" s="13">
        <v>5384000</v>
      </c>
      <c r="H10" s="13">
        <v>5478000</v>
      </c>
      <c r="I10" s="13">
        <v>5676000</v>
      </c>
      <c r="J10" s="13">
        <v>6305000</v>
      </c>
      <c r="K10" s="13">
        <v>7751000</v>
      </c>
      <c r="L10" s="13"/>
      <c r="M10" s="13"/>
      <c r="N10" s="13"/>
      <c r="O10" s="13"/>
    </row>
    <row r="11" spans="1:15" ht="17" hidden="1" outlineLevel="1" thickBot="1" x14ac:dyDescent="0.25">
      <c r="A11" s="10" t="s">
        <v>18</v>
      </c>
      <c r="B11" s="11">
        <v>68000</v>
      </c>
      <c r="C11" s="11">
        <v>-224000</v>
      </c>
      <c r="D11" s="11">
        <v>-1046000</v>
      </c>
      <c r="E11" s="11">
        <v>-3152000</v>
      </c>
      <c r="F11" s="11">
        <v>-1903000</v>
      </c>
      <c r="G11" s="11">
        <v>-679000</v>
      </c>
      <c r="H11" s="11">
        <v>-1110000</v>
      </c>
      <c r="I11" s="11">
        <v>-1960000</v>
      </c>
      <c r="J11" s="11">
        <v>-1050000</v>
      </c>
      <c r="K11" s="11">
        <v>-737000</v>
      </c>
      <c r="L11" s="11"/>
      <c r="M11" s="11"/>
      <c r="N11" s="11"/>
      <c r="O11" s="11"/>
    </row>
    <row r="12" spans="1:15" ht="17" hidden="1" outlineLevel="1" thickBot="1" x14ac:dyDescent="0.25">
      <c r="A12" s="12" t="s">
        <v>21</v>
      </c>
      <c r="B12" s="13">
        <v>-366000</v>
      </c>
      <c r="C12" s="13">
        <v>-102000</v>
      </c>
      <c r="D12" s="13">
        <v>-768000</v>
      </c>
      <c r="E12" s="13">
        <v>193000</v>
      </c>
      <c r="F12" s="13">
        <v>-1053000</v>
      </c>
      <c r="G12" s="13">
        <v>-229000</v>
      </c>
      <c r="H12" s="13">
        <v>-46000</v>
      </c>
      <c r="I12" s="13">
        <v>-453000</v>
      </c>
      <c r="J12" s="13">
        <v>-178000</v>
      </c>
      <c r="K12" s="13">
        <v>-761000</v>
      </c>
      <c r="L12" s="13"/>
      <c r="M12" s="13"/>
      <c r="N12" s="13"/>
      <c r="O12" s="13"/>
    </row>
    <row r="13" spans="1:15" ht="17" hidden="1" outlineLevel="1" thickBot="1" x14ac:dyDescent="0.25">
      <c r="A13" s="12" t="s">
        <v>23</v>
      </c>
      <c r="B13" s="13">
        <v>434000</v>
      </c>
      <c r="C13" s="13">
        <v>-122000</v>
      </c>
      <c r="D13" s="13">
        <v>-278000</v>
      </c>
      <c r="E13" s="13">
        <v>-3345000</v>
      </c>
      <c r="F13" s="13">
        <v>-850000</v>
      </c>
      <c r="G13" s="13">
        <v>-450000</v>
      </c>
      <c r="H13" s="13">
        <v>-1064000</v>
      </c>
      <c r="I13" s="13">
        <v>-1507000</v>
      </c>
      <c r="J13" s="13">
        <v>-872000</v>
      </c>
      <c r="K13" s="13">
        <v>24000</v>
      </c>
      <c r="L13" s="13"/>
      <c r="M13" s="13"/>
      <c r="N13" s="13"/>
      <c r="O13" s="13"/>
    </row>
    <row r="14" spans="1:15" ht="17" hidden="1" outlineLevel="1" thickBot="1" x14ac:dyDescent="0.25">
      <c r="A14" s="10" t="s">
        <v>24</v>
      </c>
      <c r="B14" s="11">
        <v>438000</v>
      </c>
      <c r="C14" s="11">
        <v>-12496000</v>
      </c>
      <c r="D14" s="11">
        <v>-11839000</v>
      </c>
      <c r="E14" s="11">
        <v>-8070000</v>
      </c>
      <c r="F14" s="11">
        <v>-14543000</v>
      </c>
      <c r="G14" s="11">
        <v>-17227000</v>
      </c>
      <c r="H14" s="11">
        <v>-13231000</v>
      </c>
      <c r="I14" s="11">
        <v>-19669000</v>
      </c>
      <c r="J14" s="11">
        <v>-15507000</v>
      </c>
      <c r="K14" s="11">
        <v>-2956000</v>
      </c>
      <c r="L14" s="11"/>
      <c r="M14" s="11"/>
      <c r="N14" s="11"/>
      <c r="O14" s="11"/>
    </row>
    <row r="15" spans="1:15" ht="17" hidden="1" outlineLevel="1" thickBot="1" x14ac:dyDescent="0.25">
      <c r="A15" s="12" t="s">
        <v>25</v>
      </c>
      <c r="B15" s="13">
        <v>-2316000</v>
      </c>
      <c r="C15" s="13">
        <v>-5146000</v>
      </c>
      <c r="D15" s="13">
        <v>-4257000</v>
      </c>
      <c r="E15" s="13">
        <v>-6029000</v>
      </c>
      <c r="F15" s="13">
        <v>-8671000</v>
      </c>
      <c r="G15" s="13">
        <v>-10456000</v>
      </c>
      <c r="H15" s="13">
        <v>-7810000</v>
      </c>
      <c r="I15" s="13">
        <v>-12737000</v>
      </c>
      <c r="J15" s="13">
        <v>-11141000</v>
      </c>
      <c r="K15" s="13">
        <v>-5010000</v>
      </c>
      <c r="L15" s="13"/>
      <c r="M15" s="13"/>
      <c r="N15" s="13"/>
      <c r="O15" s="13"/>
    </row>
    <row r="16" spans="1:15" ht="17" hidden="1" outlineLevel="1" thickBot="1" x14ac:dyDescent="0.25">
      <c r="A16" s="12" t="s">
        <v>26</v>
      </c>
      <c r="B16" s="13">
        <v>-955000</v>
      </c>
      <c r="C16" s="13">
        <v>-2328000</v>
      </c>
      <c r="D16" s="13">
        <v>-840000</v>
      </c>
      <c r="E16" s="13">
        <v>-592000</v>
      </c>
      <c r="F16" s="13">
        <v>-2768000</v>
      </c>
      <c r="G16" s="13">
        <v>-2613000</v>
      </c>
      <c r="H16" s="13">
        <v>-1272000</v>
      </c>
      <c r="I16" s="13">
        <v>-1455000</v>
      </c>
      <c r="J16" s="13">
        <v>-3850000</v>
      </c>
      <c r="K16" s="13">
        <v>99000</v>
      </c>
      <c r="L16" s="13"/>
      <c r="M16" s="13"/>
      <c r="N16" s="13"/>
      <c r="O16" s="13"/>
    </row>
    <row r="17" spans="1:15" ht="17" hidden="1" outlineLevel="1" thickBot="1" x14ac:dyDescent="0.25">
      <c r="A17" s="12" t="s">
        <v>27</v>
      </c>
      <c r="B17" s="13">
        <v>1778000</v>
      </c>
      <c r="C17" s="13">
        <v>1762000</v>
      </c>
      <c r="D17" s="13">
        <v>-621000</v>
      </c>
      <c r="E17" s="13">
        <v>610000</v>
      </c>
      <c r="F17" s="13">
        <v>853000</v>
      </c>
      <c r="G17" s="13">
        <v>142000</v>
      </c>
      <c r="H17" s="13">
        <v>757000</v>
      </c>
      <c r="I17" s="13">
        <v>1288000</v>
      </c>
      <c r="J17" s="13">
        <v>1694000</v>
      </c>
      <c r="K17" s="13">
        <v>-1625000</v>
      </c>
      <c r="L17" s="13"/>
      <c r="M17" s="13"/>
      <c r="N17" s="13"/>
      <c r="O17" s="13"/>
    </row>
    <row r="18" spans="1:15" ht="17" hidden="1" outlineLevel="1" thickBot="1" x14ac:dyDescent="0.25">
      <c r="A18" s="12" t="s">
        <v>76</v>
      </c>
      <c r="B18" s="13">
        <v>2502000</v>
      </c>
      <c r="C18" s="13">
        <v>-1093000</v>
      </c>
      <c r="D18" s="13">
        <v>-343000</v>
      </c>
      <c r="E18" s="13">
        <v>2240000</v>
      </c>
      <c r="F18" s="13">
        <v>1032000</v>
      </c>
      <c r="G18" s="13">
        <v>2197000</v>
      </c>
      <c r="H18" s="13">
        <v>2253000</v>
      </c>
      <c r="I18" s="13">
        <v>-48000</v>
      </c>
      <c r="J18" s="13">
        <v>877000</v>
      </c>
      <c r="K18" s="13">
        <v>5641000</v>
      </c>
      <c r="L18" s="13"/>
      <c r="M18" s="13"/>
      <c r="N18" s="13"/>
      <c r="O18" s="13"/>
    </row>
    <row r="19" spans="1:15" ht="17" hidden="1" outlineLevel="1" thickBot="1" x14ac:dyDescent="0.25">
      <c r="A19" s="12" t="s">
        <v>28</v>
      </c>
      <c r="B19" s="13">
        <v>-571000</v>
      </c>
      <c r="C19" s="13">
        <v>-2874000</v>
      </c>
      <c r="D19" s="13">
        <v>-3676000</v>
      </c>
      <c r="E19" s="13">
        <v>-2990000</v>
      </c>
      <c r="F19" s="13">
        <v>-2819000</v>
      </c>
      <c r="G19" s="13">
        <v>-3924000</v>
      </c>
      <c r="H19" s="13">
        <v>-4209000</v>
      </c>
      <c r="I19" s="13">
        <v>-3681000</v>
      </c>
      <c r="J19" s="13">
        <v>-1609000</v>
      </c>
      <c r="K19" s="13">
        <v>-1156000</v>
      </c>
      <c r="L19" s="13"/>
      <c r="M19" s="13"/>
      <c r="N19" s="13"/>
      <c r="O19" s="13"/>
    </row>
    <row r="20" spans="1:15" ht="17" hidden="1" outlineLevel="1" thickBot="1" x14ac:dyDescent="0.25">
      <c r="A20" s="12" t="s">
        <v>29</v>
      </c>
      <c r="B20" s="13" t="s">
        <v>20</v>
      </c>
      <c r="C20" s="13">
        <v>-2817000</v>
      </c>
      <c r="D20" s="13">
        <v>-2102000</v>
      </c>
      <c r="E20" s="13">
        <v>-1309000</v>
      </c>
      <c r="F20" s="13">
        <v>-2170000</v>
      </c>
      <c r="G20" s="13">
        <v>-2573000</v>
      </c>
      <c r="H20" s="13">
        <v>-2950000</v>
      </c>
      <c r="I20" s="13">
        <v>-3036000</v>
      </c>
      <c r="J20" s="13">
        <v>-1478000</v>
      </c>
      <c r="K20" s="13">
        <v>-905000</v>
      </c>
      <c r="L20" s="13"/>
      <c r="M20" s="13"/>
      <c r="N20" s="13"/>
      <c r="O20" s="13"/>
    </row>
    <row r="21" spans="1:15" ht="17" collapsed="1" thickBot="1" x14ac:dyDescent="0.25">
      <c r="A21" s="8" t="s">
        <v>30</v>
      </c>
      <c r="B21" s="9">
        <v>8544000</v>
      </c>
      <c r="C21" s="9">
        <v>-696000</v>
      </c>
      <c r="D21" s="9">
        <v>-1100000</v>
      </c>
      <c r="E21" s="9">
        <v>3285000</v>
      </c>
      <c r="F21" s="9">
        <v>-1274000</v>
      </c>
      <c r="G21" s="9">
        <v>222000</v>
      </c>
      <c r="H21" s="9">
        <v>3711000</v>
      </c>
      <c r="I21" s="9">
        <v>-1652000</v>
      </c>
      <c r="J21" s="9">
        <v>343000</v>
      </c>
      <c r="K21" s="9">
        <v>7888000</v>
      </c>
      <c r="L21" s="9">
        <v>22332000</v>
      </c>
      <c r="M21" s="9">
        <v>24549000</v>
      </c>
      <c r="N21" s="9">
        <v>16894000</v>
      </c>
      <c r="O21" s="9">
        <v>14470000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6" customHeight="1" thickBot="1" x14ac:dyDescent="0.25">
      <c r="A23" s="7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7" hidden="1" outlineLevel="1" thickBot="1" x14ac:dyDescent="0.25">
      <c r="A24" s="10" t="s">
        <v>32</v>
      </c>
      <c r="B24" s="11">
        <v>-5208000</v>
      </c>
      <c r="C24" s="11">
        <v>-5876000</v>
      </c>
      <c r="D24" s="11">
        <v>-6657000</v>
      </c>
      <c r="E24" s="11">
        <v>-6907000</v>
      </c>
      <c r="F24" s="11">
        <v>-6307000</v>
      </c>
      <c r="G24" s="11">
        <v>-7336000</v>
      </c>
      <c r="H24" s="11">
        <v>-8833000</v>
      </c>
      <c r="I24" s="11">
        <v>-10158000</v>
      </c>
      <c r="J24" s="11">
        <v>-10701000</v>
      </c>
      <c r="K24" s="11">
        <v>-10835000</v>
      </c>
      <c r="L24" s="11"/>
      <c r="M24" s="11"/>
      <c r="N24" s="11"/>
      <c r="O24" s="11"/>
    </row>
    <row r="25" spans="1:15" ht="17" hidden="1" outlineLevel="1" thickBot="1" x14ac:dyDescent="0.25">
      <c r="A25" s="12" t="s">
        <v>33</v>
      </c>
      <c r="B25" s="13">
        <v>-3653000</v>
      </c>
      <c r="C25" s="13">
        <v>-4158000</v>
      </c>
      <c r="D25" s="13">
        <v>-4827000</v>
      </c>
      <c r="E25" s="13">
        <v>-4975000</v>
      </c>
      <c r="F25" s="13">
        <v>-4844000</v>
      </c>
      <c r="G25" s="13">
        <v>-5075000</v>
      </c>
      <c r="H25" s="13">
        <v>-5889000</v>
      </c>
      <c r="I25" s="13">
        <v>-6744000</v>
      </c>
      <c r="J25" s="13">
        <v>-7534000</v>
      </c>
      <c r="K25" s="13">
        <v>-7199000</v>
      </c>
      <c r="L25" s="13"/>
      <c r="M25" s="13"/>
      <c r="N25" s="13"/>
      <c r="O25" s="13"/>
    </row>
    <row r="26" spans="1:15" ht="17" hidden="1" outlineLevel="1" thickBot="1" x14ac:dyDescent="0.25">
      <c r="A26" s="12" t="s">
        <v>75</v>
      </c>
      <c r="B26" s="13">
        <v>-1555000</v>
      </c>
      <c r="C26" s="13">
        <v>-1718000</v>
      </c>
      <c r="D26" s="13">
        <v>-1830000</v>
      </c>
      <c r="E26" s="13">
        <v>-1932000</v>
      </c>
      <c r="F26" s="13">
        <v>-1463000</v>
      </c>
      <c r="G26" s="13">
        <v>-2261000</v>
      </c>
      <c r="H26" s="13">
        <v>-2944000</v>
      </c>
      <c r="I26" s="13">
        <v>-3414000</v>
      </c>
      <c r="J26" s="13">
        <v>-3167000</v>
      </c>
      <c r="K26" s="13">
        <v>-3636000</v>
      </c>
      <c r="L26" s="13"/>
      <c r="M26" s="13"/>
      <c r="N26" s="13"/>
      <c r="O26" s="13"/>
    </row>
    <row r="27" spans="1:15" ht="17" hidden="1" outlineLevel="1" thickBot="1" x14ac:dyDescent="0.25">
      <c r="A27" s="10" t="s">
        <v>34</v>
      </c>
      <c r="B27" s="11">
        <v>4895000</v>
      </c>
      <c r="C27" s="11">
        <v>-661000</v>
      </c>
      <c r="D27" s="11">
        <v>-2207000</v>
      </c>
      <c r="E27" s="11">
        <v>78000</v>
      </c>
      <c r="F27" s="11">
        <v>3598000</v>
      </c>
      <c r="G27" s="11">
        <v>-2386000</v>
      </c>
      <c r="H27" s="11">
        <v>-5833000</v>
      </c>
      <c r="I27" s="11">
        <v>640000</v>
      </c>
      <c r="J27" s="11">
        <v>780000</v>
      </c>
      <c r="K27" s="11">
        <v>228000</v>
      </c>
      <c r="L27" s="11"/>
      <c r="M27" s="11"/>
      <c r="N27" s="11"/>
      <c r="O27" s="11"/>
    </row>
    <row r="28" spans="1:15" ht="17" hidden="1" outlineLevel="1" thickBot="1" x14ac:dyDescent="0.25">
      <c r="A28" s="12" t="s">
        <v>35</v>
      </c>
      <c r="B28" s="13" t="s">
        <v>20</v>
      </c>
      <c r="C28" s="13" t="s">
        <v>20</v>
      </c>
      <c r="D28" s="13" t="s">
        <v>20</v>
      </c>
      <c r="E28" s="13" t="s">
        <v>20</v>
      </c>
      <c r="F28" s="13" t="s">
        <v>20</v>
      </c>
      <c r="G28" s="13" t="s">
        <v>20</v>
      </c>
      <c r="H28" s="13">
        <v>-3650000</v>
      </c>
      <c r="I28" s="13" t="s">
        <v>20</v>
      </c>
      <c r="J28" s="13" t="s">
        <v>20</v>
      </c>
      <c r="K28" s="13" t="s">
        <v>20</v>
      </c>
      <c r="L28" s="13"/>
      <c r="M28" s="13"/>
      <c r="N28" s="13"/>
      <c r="O28" s="13"/>
    </row>
    <row r="29" spans="1:15" ht="17" hidden="1" outlineLevel="1" thickBot="1" x14ac:dyDescent="0.25">
      <c r="A29" s="12" t="s">
        <v>36</v>
      </c>
      <c r="B29" s="13" t="s">
        <v>20</v>
      </c>
      <c r="C29" s="13" t="s">
        <v>20</v>
      </c>
      <c r="D29" s="13" t="s">
        <v>20</v>
      </c>
      <c r="E29" s="13" t="s">
        <v>20</v>
      </c>
      <c r="F29" s="13" t="s">
        <v>20</v>
      </c>
      <c r="G29" s="13" t="s">
        <v>20</v>
      </c>
      <c r="H29" s="13" t="s">
        <v>20</v>
      </c>
      <c r="I29" s="13">
        <v>41000</v>
      </c>
      <c r="J29" s="13" t="s">
        <v>20</v>
      </c>
      <c r="K29" s="13" t="s">
        <v>20</v>
      </c>
      <c r="L29" s="13"/>
      <c r="M29" s="13"/>
      <c r="N29" s="13"/>
      <c r="O29" s="13"/>
    </row>
    <row r="30" spans="1:15" ht="17" hidden="1" outlineLevel="1" thickBot="1" x14ac:dyDescent="0.25">
      <c r="A30" s="12" t="s">
        <v>37</v>
      </c>
      <c r="B30" s="13">
        <v>329000</v>
      </c>
      <c r="C30" s="13">
        <v>252000</v>
      </c>
      <c r="D30" s="13">
        <v>196000</v>
      </c>
      <c r="E30" s="13">
        <v>180000</v>
      </c>
      <c r="F30" s="13">
        <v>209000</v>
      </c>
      <c r="G30" s="13">
        <v>495000</v>
      </c>
      <c r="H30" s="13">
        <v>366000</v>
      </c>
      <c r="I30" s="13">
        <v>812000</v>
      </c>
      <c r="J30" s="13">
        <v>644000</v>
      </c>
      <c r="K30" s="13">
        <v>429000</v>
      </c>
      <c r="L30" s="13"/>
      <c r="M30" s="13"/>
      <c r="N30" s="13"/>
      <c r="O30" s="13"/>
    </row>
    <row r="31" spans="1:15" ht="17" hidden="1" outlineLevel="1" thickBot="1" x14ac:dyDescent="0.25">
      <c r="A31" s="12" t="s">
        <v>38</v>
      </c>
      <c r="B31" s="13">
        <v>16400000</v>
      </c>
      <c r="C31" s="13">
        <v>5444000</v>
      </c>
      <c r="D31" s="13">
        <v>6509000</v>
      </c>
      <c r="E31" s="13">
        <v>7405000</v>
      </c>
      <c r="F31" s="13">
        <v>6932000</v>
      </c>
      <c r="G31" s="13">
        <v>2482000</v>
      </c>
      <c r="H31" s="13">
        <v>5473000</v>
      </c>
      <c r="I31" s="13">
        <v>7684000</v>
      </c>
      <c r="J31" s="13">
        <v>6573000</v>
      </c>
      <c r="K31" s="13">
        <v>7408000</v>
      </c>
      <c r="L31" s="13"/>
      <c r="M31" s="13"/>
      <c r="N31" s="13"/>
      <c r="O31" s="13"/>
    </row>
    <row r="32" spans="1:15" ht="17" hidden="1" outlineLevel="1" thickBot="1" x14ac:dyDescent="0.25">
      <c r="A32" s="12" t="s">
        <v>40</v>
      </c>
      <c r="B32" s="13">
        <v>-11873000</v>
      </c>
      <c r="C32" s="13">
        <v>-6377000</v>
      </c>
      <c r="D32" s="13">
        <v>-8853000</v>
      </c>
      <c r="E32" s="13">
        <v>-7535000</v>
      </c>
      <c r="F32" s="13">
        <v>-3513000</v>
      </c>
      <c r="G32" s="13">
        <v>-5324000</v>
      </c>
      <c r="H32" s="13">
        <v>-8058000</v>
      </c>
      <c r="I32" s="13">
        <v>-7875000</v>
      </c>
      <c r="J32" s="13">
        <v>-6519000</v>
      </c>
      <c r="K32" s="13">
        <v>-7579000</v>
      </c>
      <c r="L32" s="13"/>
      <c r="M32" s="13"/>
      <c r="N32" s="13"/>
      <c r="O32" s="13"/>
    </row>
    <row r="33" spans="1:15" ht="17" hidden="1" outlineLevel="1" thickBot="1" x14ac:dyDescent="0.25">
      <c r="A33" s="12" t="s">
        <v>41</v>
      </c>
      <c r="B33" s="13">
        <v>39000</v>
      </c>
      <c r="C33" s="13">
        <v>20000</v>
      </c>
      <c r="D33" s="13">
        <v>-59000</v>
      </c>
      <c r="E33" s="13">
        <v>28000</v>
      </c>
      <c r="F33" s="13">
        <v>-30000</v>
      </c>
      <c r="G33" s="13">
        <v>-39000</v>
      </c>
      <c r="H33" s="13">
        <v>36000</v>
      </c>
      <c r="I33" s="13">
        <v>-22000</v>
      </c>
      <c r="J33" s="13">
        <v>82000</v>
      </c>
      <c r="K33" s="13">
        <v>-30000</v>
      </c>
      <c r="L33" s="13"/>
      <c r="M33" s="13"/>
      <c r="N33" s="13"/>
      <c r="O33" s="13"/>
    </row>
    <row r="34" spans="1:15" ht="17" collapsed="1" thickBot="1" x14ac:dyDescent="0.25">
      <c r="A34" s="8" t="s">
        <v>42</v>
      </c>
      <c r="B34" s="9">
        <v>-313000</v>
      </c>
      <c r="C34" s="9">
        <v>-6537000</v>
      </c>
      <c r="D34" s="9">
        <v>-8864000</v>
      </c>
      <c r="E34" s="9">
        <v>-6829000</v>
      </c>
      <c r="F34" s="9">
        <v>-2709000</v>
      </c>
      <c r="G34" s="9">
        <v>-9722000</v>
      </c>
      <c r="H34" s="9">
        <v>-14666000</v>
      </c>
      <c r="I34" s="9">
        <v>-9518000</v>
      </c>
      <c r="J34" s="9">
        <v>-9921000</v>
      </c>
      <c r="K34" s="9">
        <v>-10607000</v>
      </c>
      <c r="L34" s="9">
        <v>-6421000</v>
      </c>
      <c r="M34" s="9">
        <v>-6226000</v>
      </c>
      <c r="N34" s="13">
        <v>-3453000</v>
      </c>
      <c r="O34" s="9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6" customHeight="1" thickBot="1" x14ac:dyDescent="0.25">
      <c r="A36" s="7" t="s">
        <v>43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>
        <v>-5498000</v>
      </c>
      <c r="M36" s="7">
        <v>-7432000</v>
      </c>
      <c r="N36" s="7">
        <v>-3220</v>
      </c>
      <c r="O36" s="7"/>
    </row>
    <row r="37" spans="1:15" ht="17" hidden="1" outlineLevel="1" thickBot="1" x14ac:dyDescent="0.25">
      <c r="A37" s="10" t="s">
        <v>44</v>
      </c>
      <c r="B37" s="11">
        <v>-93000</v>
      </c>
      <c r="C37" s="11">
        <v>-296000</v>
      </c>
      <c r="D37" s="11">
        <v>-434000</v>
      </c>
      <c r="E37" s="11">
        <v>-333000</v>
      </c>
      <c r="F37" s="11">
        <v>-168000</v>
      </c>
      <c r="G37" s="11">
        <v>-274000</v>
      </c>
      <c r="H37" s="11">
        <v>-304000</v>
      </c>
      <c r="I37" s="11">
        <v>-260000</v>
      </c>
      <c r="J37" s="11">
        <v>-393000</v>
      </c>
      <c r="K37" s="11">
        <v>-342000</v>
      </c>
      <c r="L37" s="11"/>
      <c r="M37" s="11"/>
      <c r="N37" s="11"/>
      <c r="O37" s="11"/>
    </row>
    <row r="38" spans="1:15" ht="17" hidden="1" outlineLevel="1" thickBot="1" x14ac:dyDescent="0.25">
      <c r="A38" s="12" t="s">
        <v>45</v>
      </c>
      <c r="B38" s="13">
        <v>-93000</v>
      </c>
      <c r="C38" s="13">
        <v>-296000</v>
      </c>
      <c r="D38" s="13">
        <v>-434000</v>
      </c>
      <c r="E38" s="13">
        <v>-333000</v>
      </c>
      <c r="F38" s="13">
        <v>-168000</v>
      </c>
      <c r="G38" s="13">
        <v>-274000</v>
      </c>
      <c r="H38" s="13">
        <v>-304000</v>
      </c>
      <c r="I38" s="13">
        <v>-260000</v>
      </c>
      <c r="J38" s="13">
        <v>-393000</v>
      </c>
      <c r="K38" s="13">
        <v>-342000</v>
      </c>
      <c r="L38" s="13"/>
      <c r="M38" s="13"/>
      <c r="N38" s="13"/>
      <c r="O38" s="13"/>
    </row>
    <row r="39" spans="1:15" ht="17" hidden="1" outlineLevel="1" thickBot="1" x14ac:dyDescent="0.25">
      <c r="A39" s="10" t="s">
        <v>46</v>
      </c>
      <c r="B39" s="11">
        <v>0</v>
      </c>
      <c r="C39" s="11">
        <v>-1971000</v>
      </c>
      <c r="D39" s="11">
        <v>-2346000</v>
      </c>
      <c r="E39" s="11">
        <v>-2349000</v>
      </c>
      <c r="F39" s="11">
        <v>-2407000</v>
      </c>
      <c r="G39" s="11">
        <v>-2621000</v>
      </c>
      <c r="H39" s="11">
        <v>-3477000</v>
      </c>
      <c r="I39" s="11">
        <v>-3477000</v>
      </c>
      <c r="J39" s="11">
        <v>-3905000</v>
      </c>
      <c r="K39" s="11">
        <v>-3477000</v>
      </c>
      <c r="L39" s="11">
        <v>-963000</v>
      </c>
      <c r="M39" s="11">
        <v>-1444000</v>
      </c>
      <c r="N39" s="11">
        <v>-5349000</v>
      </c>
      <c r="O39" s="11">
        <v>-5556000</v>
      </c>
    </row>
    <row r="40" spans="1:15" ht="17" hidden="1" outlineLevel="1" thickBot="1" x14ac:dyDescent="0.25">
      <c r="A40" s="12" t="s">
        <v>47</v>
      </c>
      <c r="B40" s="13">
        <v>0</v>
      </c>
      <c r="C40" s="13">
        <v>-1971000</v>
      </c>
      <c r="D40" s="13">
        <v>-2346000</v>
      </c>
      <c r="E40" s="13">
        <v>-2349000</v>
      </c>
      <c r="F40" s="13">
        <v>-2407000</v>
      </c>
      <c r="G40" s="13">
        <v>-2621000</v>
      </c>
      <c r="H40" s="13">
        <v>-3477000</v>
      </c>
      <c r="I40" s="13">
        <v>-3477000</v>
      </c>
      <c r="J40" s="13">
        <v>-3905000</v>
      </c>
      <c r="K40" s="13">
        <v>-3477000</v>
      </c>
      <c r="L40" s="13"/>
      <c r="M40" s="13"/>
      <c r="N40" s="13"/>
      <c r="O40" s="13"/>
    </row>
    <row r="41" spans="1:15" ht="17" hidden="1" outlineLevel="1" thickBot="1" x14ac:dyDescent="0.25">
      <c r="A41" s="10" t="s">
        <v>48</v>
      </c>
      <c r="B41" s="11">
        <v>224000</v>
      </c>
      <c r="C41" s="11">
        <v>43000</v>
      </c>
      <c r="D41" s="11">
        <v>40000</v>
      </c>
      <c r="E41" s="11">
        <v>77000</v>
      </c>
      <c r="F41" s="11">
        <v>16000</v>
      </c>
      <c r="G41" s="11">
        <v>62000</v>
      </c>
      <c r="H41" s="11">
        <v>27000</v>
      </c>
      <c r="I41" s="11">
        <v>72000</v>
      </c>
      <c r="J41" s="11">
        <v>68000</v>
      </c>
      <c r="K41" s="11">
        <v>43000</v>
      </c>
      <c r="L41" s="11"/>
      <c r="M41" s="11"/>
      <c r="N41" s="11"/>
      <c r="O41" s="11"/>
    </row>
    <row r="42" spans="1:15" ht="17" hidden="1" outlineLevel="1" thickBot="1" x14ac:dyDescent="0.25">
      <c r="A42" s="12" t="s">
        <v>68</v>
      </c>
      <c r="B42" s="13">
        <v>278000</v>
      </c>
      <c r="C42" s="13">
        <v>71000</v>
      </c>
      <c r="D42" s="13">
        <v>65000</v>
      </c>
      <c r="E42" s="13">
        <v>101000</v>
      </c>
      <c r="F42" s="13">
        <v>42000</v>
      </c>
      <c r="G42" s="13">
        <v>89000</v>
      </c>
      <c r="H42" s="13">
        <v>65000</v>
      </c>
      <c r="I42" s="13">
        <v>114000</v>
      </c>
      <c r="J42" s="13">
        <v>118000</v>
      </c>
      <c r="K42" s="13">
        <v>85000</v>
      </c>
      <c r="L42" s="13"/>
      <c r="M42" s="13"/>
      <c r="N42" s="13"/>
      <c r="O42" s="13"/>
    </row>
    <row r="43" spans="1:15" ht="17" hidden="1" outlineLevel="1" thickBot="1" x14ac:dyDescent="0.25">
      <c r="A43" s="12" t="s">
        <v>74</v>
      </c>
      <c r="B43" s="13">
        <v>-54000</v>
      </c>
      <c r="C43" s="13">
        <v>-28000</v>
      </c>
      <c r="D43" s="13">
        <v>-25000</v>
      </c>
      <c r="E43" s="13">
        <v>-24000</v>
      </c>
      <c r="F43" s="13">
        <v>-26000</v>
      </c>
      <c r="G43" s="13">
        <v>-27000</v>
      </c>
      <c r="H43" s="13">
        <v>-38000</v>
      </c>
      <c r="I43" s="13">
        <v>-42000</v>
      </c>
      <c r="J43" s="13">
        <v>-50000</v>
      </c>
      <c r="K43" s="13">
        <v>-42000</v>
      </c>
      <c r="L43" s="13"/>
      <c r="M43" s="13"/>
      <c r="N43" s="13"/>
      <c r="O43" s="13"/>
    </row>
    <row r="44" spans="1:15" ht="17" hidden="1" outlineLevel="1" thickBot="1" x14ac:dyDescent="0.25">
      <c r="A44" s="12" t="s">
        <v>67</v>
      </c>
      <c r="B44" s="13">
        <v>224000</v>
      </c>
      <c r="C44" s="13">
        <v>43000</v>
      </c>
      <c r="D44" s="13">
        <v>40000</v>
      </c>
      <c r="E44" s="13">
        <v>77000</v>
      </c>
      <c r="F44" s="13">
        <v>16000</v>
      </c>
      <c r="G44" s="13">
        <v>62000</v>
      </c>
      <c r="H44" s="13">
        <v>27000</v>
      </c>
      <c r="I44" s="13">
        <v>72000</v>
      </c>
      <c r="J44" s="13">
        <v>68000</v>
      </c>
      <c r="K44" s="13">
        <v>43000</v>
      </c>
      <c r="L44" s="13"/>
      <c r="M44" s="13"/>
      <c r="N44" s="13"/>
      <c r="O44" s="13"/>
    </row>
    <row r="45" spans="1:15" ht="17" hidden="1" outlineLevel="1" thickBot="1" x14ac:dyDescent="0.25">
      <c r="A45" s="10" t="s">
        <v>50</v>
      </c>
      <c r="B45" s="11">
        <v>-7682000</v>
      </c>
      <c r="C45" s="11">
        <v>8066000</v>
      </c>
      <c r="D45" s="11">
        <v>14246000</v>
      </c>
      <c r="E45" s="11">
        <v>6460000</v>
      </c>
      <c r="F45" s="11">
        <v>4833000</v>
      </c>
      <c r="G45" s="11">
        <v>12464000</v>
      </c>
      <c r="H45" s="11">
        <v>15763000</v>
      </c>
      <c r="I45" s="11">
        <v>16794000</v>
      </c>
      <c r="J45" s="11">
        <v>17456000</v>
      </c>
      <c r="K45" s="11">
        <v>9404000</v>
      </c>
      <c r="L45" s="11"/>
      <c r="M45" s="11"/>
      <c r="N45" s="11"/>
      <c r="O45" s="11"/>
    </row>
    <row r="46" spans="1:15" ht="17" hidden="1" outlineLevel="1" thickBot="1" x14ac:dyDescent="0.25">
      <c r="A46" s="12" t="s">
        <v>51</v>
      </c>
      <c r="B46" s="13">
        <v>-28000</v>
      </c>
      <c r="C46" s="13">
        <v>2589000</v>
      </c>
      <c r="D46" s="13">
        <v>-68000</v>
      </c>
      <c r="E46" s="13">
        <v>845000</v>
      </c>
      <c r="F46" s="13">
        <v>2129000</v>
      </c>
      <c r="G46" s="13">
        <v>36000</v>
      </c>
      <c r="H46" s="13">
        <v>503000</v>
      </c>
      <c r="I46" s="13">
        <v>751000</v>
      </c>
      <c r="J46" s="13">
        <v>2637000</v>
      </c>
      <c r="K46" s="13">
        <v>840000</v>
      </c>
      <c r="L46" s="13"/>
      <c r="M46" s="13"/>
      <c r="N46" s="13"/>
      <c r="O46" s="13"/>
    </row>
    <row r="47" spans="1:15" ht="17" hidden="1" outlineLevel="1" thickBot="1" x14ac:dyDescent="0.25">
      <c r="A47" s="12" t="s">
        <v>52</v>
      </c>
      <c r="B47" s="13">
        <v>13828000</v>
      </c>
      <c r="C47" s="13">
        <v>26037000</v>
      </c>
      <c r="D47" s="13">
        <v>36904000</v>
      </c>
      <c r="E47" s="13">
        <v>37602000</v>
      </c>
      <c r="F47" s="13">
        <v>37354000</v>
      </c>
      <c r="G47" s="13">
        <v>54332000</v>
      </c>
      <c r="H47" s="13">
        <v>50723000</v>
      </c>
      <c r="I47" s="13">
        <v>63116000</v>
      </c>
      <c r="J47" s="13">
        <v>71137000</v>
      </c>
      <c r="K47" s="13">
        <v>63607000</v>
      </c>
      <c r="L47" s="13"/>
      <c r="M47" s="13"/>
      <c r="N47" s="13"/>
      <c r="O47" s="13"/>
    </row>
    <row r="48" spans="1:15" ht="17" hidden="1" outlineLevel="1" thickBot="1" x14ac:dyDescent="0.25">
      <c r="A48" s="12" t="s">
        <v>53</v>
      </c>
      <c r="B48" s="13">
        <v>-21482000</v>
      </c>
      <c r="C48" s="13">
        <v>-20560000</v>
      </c>
      <c r="D48" s="13">
        <v>-22590000</v>
      </c>
      <c r="E48" s="13">
        <v>-31987000</v>
      </c>
      <c r="F48" s="13">
        <v>-34650000</v>
      </c>
      <c r="G48" s="13">
        <v>-41904000</v>
      </c>
      <c r="H48" s="13">
        <v>-35463000</v>
      </c>
      <c r="I48" s="13">
        <v>-47073000</v>
      </c>
      <c r="J48" s="13">
        <v>-56318000</v>
      </c>
      <c r="K48" s="13">
        <v>-55043000</v>
      </c>
      <c r="L48" s="13"/>
      <c r="M48" s="13"/>
      <c r="N48" s="13"/>
      <c r="O48" s="13"/>
    </row>
    <row r="49" spans="1:16" ht="17" hidden="1" outlineLevel="1" thickBot="1" x14ac:dyDescent="0.25">
      <c r="A49" s="12" t="s">
        <v>54</v>
      </c>
      <c r="B49" s="13">
        <v>-7654000</v>
      </c>
      <c r="C49" s="13">
        <v>5477000</v>
      </c>
      <c r="D49" s="13">
        <v>14314000</v>
      </c>
      <c r="E49" s="13">
        <v>5615000</v>
      </c>
      <c r="F49" s="13">
        <v>2704000</v>
      </c>
      <c r="G49" s="13">
        <v>12428000</v>
      </c>
      <c r="H49" s="13">
        <v>15260000</v>
      </c>
      <c r="I49" s="13">
        <v>16043000</v>
      </c>
      <c r="J49" s="13">
        <v>14819000</v>
      </c>
      <c r="K49" s="13">
        <v>8564000</v>
      </c>
      <c r="L49" s="13"/>
      <c r="M49" s="13"/>
      <c r="N49" s="13"/>
      <c r="O49" s="13"/>
    </row>
    <row r="50" spans="1:16" collapsed="1" x14ac:dyDescent="0.2">
      <c r="A50" s="8" t="s">
        <v>56</v>
      </c>
      <c r="B50" s="9">
        <v>-7551000</v>
      </c>
      <c r="C50" s="9">
        <v>5842000</v>
      </c>
      <c r="D50" s="9">
        <v>11506000</v>
      </c>
      <c r="E50" s="9">
        <v>3855000</v>
      </c>
      <c r="F50" s="9">
        <v>2274000</v>
      </c>
      <c r="G50" s="9">
        <v>9631000</v>
      </c>
      <c r="H50" s="9">
        <v>12009000</v>
      </c>
      <c r="I50" s="9">
        <v>13129000</v>
      </c>
      <c r="J50" s="9">
        <v>13226000</v>
      </c>
      <c r="K50" s="9">
        <v>5628000</v>
      </c>
      <c r="L50" s="9">
        <v>-10747000</v>
      </c>
      <c r="M50" s="9">
        <v>-19059000</v>
      </c>
      <c r="N50" s="9">
        <v>-19032000</v>
      </c>
      <c r="O50" s="9">
        <v>-8391000</v>
      </c>
    </row>
    <row r="51" spans="1:16" ht="17" hidden="1" outlineLevel="1" thickBo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6" ht="17" hidden="1" outlineLevel="1" thickBot="1" x14ac:dyDescent="0.25">
      <c r="A52" s="8" t="s">
        <v>57</v>
      </c>
      <c r="B52" s="9">
        <v>423000</v>
      </c>
      <c r="C52" s="9">
        <v>64000</v>
      </c>
      <c r="D52" s="9">
        <v>-122000</v>
      </c>
      <c r="E52" s="9">
        <v>-254000</v>
      </c>
      <c r="F52" s="9">
        <v>323000</v>
      </c>
      <c r="G52" s="9">
        <v>138000</v>
      </c>
      <c r="H52" s="9">
        <v>-9000</v>
      </c>
      <c r="I52" s="9">
        <v>-868000</v>
      </c>
      <c r="J52" s="9">
        <v>133000</v>
      </c>
      <c r="K52" s="9">
        <v>121000</v>
      </c>
      <c r="L52" s="9"/>
      <c r="M52" s="9"/>
      <c r="N52" s="9"/>
      <c r="O52" s="9"/>
    </row>
    <row r="53" spans="1:16" ht="17" hidden="1" outlineLevel="1" thickBot="1" x14ac:dyDescent="0.25">
      <c r="A53" s="8" t="s">
        <v>58</v>
      </c>
      <c r="B53" s="9">
        <v>1103000</v>
      </c>
      <c r="C53" s="9">
        <v>-1327000</v>
      </c>
      <c r="D53" s="9">
        <v>1420000</v>
      </c>
      <c r="E53" s="9">
        <v>57000</v>
      </c>
      <c r="F53" s="9">
        <v>-1386000</v>
      </c>
      <c r="G53" s="9">
        <v>269000</v>
      </c>
      <c r="H53" s="9">
        <v>1045000</v>
      </c>
      <c r="I53" s="9">
        <v>1091000</v>
      </c>
      <c r="J53" s="9">
        <v>3781000</v>
      </c>
      <c r="K53" s="9">
        <v>3030000</v>
      </c>
      <c r="L53" s="9"/>
      <c r="M53" s="9"/>
      <c r="N53" s="9"/>
      <c r="O53" s="9"/>
    </row>
    <row r="54" spans="1:16" ht="17" hidden="1" outlineLevel="1" thickBo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6" ht="17" hidden="1" outlineLevel="1" thickBot="1" x14ac:dyDescent="0.25">
      <c r="A55" s="8" t="s">
        <v>59</v>
      </c>
      <c r="B55" s="9">
        <v>9800000</v>
      </c>
      <c r="C55" s="9">
        <v>10903000</v>
      </c>
      <c r="D55" s="9">
        <v>9576000</v>
      </c>
      <c r="E55" s="9">
        <v>10996000</v>
      </c>
      <c r="F55" s="9">
        <v>11053000</v>
      </c>
      <c r="G55" s="9">
        <v>9667000</v>
      </c>
      <c r="H55" s="9">
        <v>9936000</v>
      </c>
      <c r="I55" s="9">
        <v>10981000</v>
      </c>
      <c r="J55" s="9">
        <v>12072000</v>
      </c>
      <c r="K55" s="9">
        <v>15853000</v>
      </c>
      <c r="L55" s="9"/>
      <c r="M55" s="9"/>
      <c r="N55" s="9"/>
      <c r="O55" s="9"/>
    </row>
    <row r="56" spans="1:16" ht="17" hidden="1" outlineLevel="1" thickBot="1" x14ac:dyDescent="0.25">
      <c r="A56" s="8" t="s">
        <v>60</v>
      </c>
      <c r="B56" s="9">
        <v>10903000</v>
      </c>
      <c r="C56" s="9">
        <v>9576000</v>
      </c>
      <c r="D56" s="9">
        <v>10996000</v>
      </c>
      <c r="E56" s="9">
        <v>11053000</v>
      </c>
      <c r="F56" s="9">
        <v>9667000</v>
      </c>
      <c r="G56" s="9">
        <v>9936000</v>
      </c>
      <c r="H56" s="9">
        <v>10981000</v>
      </c>
      <c r="I56" s="9">
        <v>12072000</v>
      </c>
      <c r="J56" s="9">
        <v>15853000</v>
      </c>
      <c r="K56" s="9">
        <v>18883000</v>
      </c>
      <c r="L56" s="9"/>
      <c r="M56" s="9"/>
      <c r="N56" s="9"/>
      <c r="O56" s="9"/>
    </row>
    <row r="57" spans="1:16" ht="17" hidden="1" outlineLevel="1" thickBot="1" x14ac:dyDescent="0.25">
      <c r="A57" s="8" t="s">
        <v>61</v>
      </c>
      <c r="B57" s="9">
        <v>523000</v>
      </c>
      <c r="C57" s="9">
        <v>489000</v>
      </c>
      <c r="D57" s="9">
        <v>561000</v>
      </c>
      <c r="E57" s="9">
        <v>213000</v>
      </c>
      <c r="F57" s="9">
        <v>581000</v>
      </c>
      <c r="G57" s="9" t="s">
        <v>20</v>
      </c>
      <c r="H57" s="9" t="s">
        <v>20</v>
      </c>
      <c r="I57" s="9" t="s">
        <v>20</v>
      </c>
      <c r="J57" s="9" t="s">
        <v>20</v>
      </c>
      <c r="K57" s="9" t="s">
        <v>20</v>
      </c>
      <c r="L57" s="9"/>
      <c r="M57" s="9"/>
      <c r="N57" s="9"/>
      <c r="O57" s="9"/>
    </row>
    <row r="58" spans="1:16" ht="17" hidden="1" outlineLevel="1" thickBot="1" x14ac:dyDescent="0.25">
      <c r="A58" s="8" t="s">
        <v>62</v>
      </c>
      <c r="B58" s="9">
        <v>1189000</v>
      </c>
      <c r="C58" s="9">
        <v>2817000</v>
      </c>
      <c r="D58" s="9">
        <v>2102000</v>
      </c>
      <c r="E58" s="9">
        <v>1309000</v>
      </c>
      <c r="F58" s="9">
        <v>2170000</v>
      </c>
      <c r="G58" s="9">
        <v>2573000</v>
      </c>
      <c r="H58" s="9">
        <v>2950000</v>
      </c>
      <c r="I58" s="9">
        <v>3879000</v>
      </c>
      <c r="J58" s="9">
        <v>2858000</v>
      </c>
      <c r="K58" s="9">
        <v>2107000</v>
      </c>
      <c r="L58" s="9"/>
      <c r="M58" s="9"/>
      <c r="N58" s="9"/>
      <c r="O58" s="9"/>
    </row>
    <row r="59" spans="1:16" hidden="1" outlineLevel="1" x14ac:dyDescent="0.2">
      <c r="A59" s="8" t="s">
        <v>63</v>
      </c>
      <c r="B59" s="9">
        <v>438000</v>
      </c>
      <c r="C59" s="9">
        <v>-9679000</v>
      </c>
      <c r="D59" s="9">
        <v>-9737000</v>
      </c>
      <c r="E59" s="9">
        <v>-6761000</v>
      </c>
      <c r="F59" s="9">
        <v>-12373000</v>
      </c>
      <c r="G59" s="9">
        <v>-14654000</v>
      </c>
      <c r="H59" s="9">
        <v>-10281000</v>
      </c>
      <c r="I59" s="9">
        <v>-16633000</v>
      </c>
      <c r="J59" s="9">
        <v>-14029000</v>
      </c>
      <c r="K59" s="9">
        <v>-2051000</v>
      </c>
      <c r="L59" s="9"/>
      <c r="M59" s="9"/>
      <c r="N59" s="9"/>
      <c r="O59" s="9"/>
    </row>
    <row r="60" spans="1:16" collapsed="1" x14ac:dyDescent="0.2">
      <c r="A60" s="15"/>
    </row>
    <row r="61" spans="1:16" ht="17" thickBot="1" x14ac:dyDescent="0.25">
      <c r="A61" s="34" t="s">
        <v>64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6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30"/>
    </row>
  </sheetData>
  <pageMargins left="0.78740157499999996" right="0.78740157499999996" top="0.984251969" bottom="0.984251969" header="0.4921259845" footer="0.492125984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"/>
  <sheetViews>
    <sheetView showGridLines="0" workbookViewId="0">
      <selection activeCell="O67" sqref="O67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</cols>
  <sheetData>
    <row r="1" spans="1:15" x14ac:dyDescent="0.2">
      <c r="A1" s="1" t="s">
        <v>78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3490000</v>
      </c>
      <c r="C8" s="9">
        <v>2139000</v>
      </c>
      <c r="D8" s="9">
        <v>1735000</v>
      </c>
      <c r="E8" s="9">
        <v>695000</v>
      </c>
      <c r="F8" s="9">
        <v>1998000</v>
      </c>
      <c r="G8" s="9">
        <v>2960000</v>
      </c>
      <c r="H8" s="9">
        <v>3543000</v>
      </c>
      <c r="I8" s="9">
        <v>5210000</v>
      </c>
      <c r="J8" s="9">
        <v>3451000</v>
      </c>
      <c r="K8" s="9">
        <v>19000</v>
      </c>
      <c r="L8" s="9">
        <v>-8046000</v>
      </c>
      <c r="M8" s="9">
        <v>888000</v>
      </c>
      <c r="N8" s="9">
        <v>1620000</v>
      </c>
      <c r="O8" s="9">
        <v>2198000</v>
      </c>
    </row>
    <row r="9" spans="1:15" ht="17" hidden="1" outlineLevel="1" thickBot="1" x14ac:dyDescent="0.25">
      <c r="A9" s="10" t="s">
        <v>15</v>
      </c>
      <c r="B9" s="11">
        <v>3069000</v>
      </c>
      <c r="C9" s="11">
        <v>2831000</v>
      </c>
      <c r="D9" s="11">
        <v>3307000</v>
      </c>
      <c r="E9" s="11">
        <v>3169000</v>
      </c>
      <c r="F9" s="11">
        <v>2711000</v>
      </c>
      <c r="G9" s="11">
        <v>2728000</v>
      </c>
      <c r="H9" s="11">
        <v>2840000</v>
      </c>
      <c r="I9" s="11">
        <v>3046000</v>
      </c>
      <c r="J9" s="11">
        <v>3245000</v>
      </c>
      <c r="K9" s="11">
        <v>3809000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3069000</v>
      </c>
      <c r="C10" s="13">
        <v>2831000</v>
      </c>
      <c r="D10" s="13">
        <v>3307000</v>
      </c>
      <c r="E10" s="13">
        <v>3169000</v>
      </c>
      <c r="F10" s="13">
        <v>2711000</v>
      </c>
      <c r="G10" s="13">
        <v>2728000</v>
      </c>
      <c r="H10" s="13">
        <v>2840000</v>
      </c>
      <c r="I10" s="13">
        <v>3046000</v>
      </c>
      <c r="J10" s="13">
        <v>3245000</v>
      </c>
      <c r="K10" s="13">
        <v>3809000</v>
      </c>
      <c r="L10" s="13"/>
      <c r="M10" s="13"/>
      <c r="N10" s="13"/>
      <c r="O10" s="13"/>
    </row>
    <row r="11" spans="1:15" ht="17" hidden="1" outlineLevel="1" thickBot="1" x14ac:dyDescent="0.25">
      <c r="A11" s="8" t="s">
        <v>17</v>
      </c>
      <c r="B11" s="9">
        <v>-282000</v>
      </c>
      <c r="C11" s="9">
        <v>100000</v>
      </c>
      <c r="D11" s="9">
        <v>55000</v>
      </c>
      <c r="E11" s="9">
        <v>-10000</v>
      </c>
      <c r="F11" s="9">
        <v>-260000</v>
      </c>
      <c r="G11" s="9">
        <v>-161000</v>
      </c>
      <c r="H11" s="9">
        <v>327000</v>
      </c>
      <c r="I11" s="9">
        <v>257000</v>
      </c>
      <c r="J11" s="9">
        <v>33000</v>
      </c>
      <c r="K11" s="9">
        <v>828000</v>
      </c>
      <c r="L11" s="9"/>
      <c r="M11" s="9"/>
      <c r="N11" s="9"/>
      <c r="O11" s="9"/>
    </row>
    <row r="12" spans="1:15" ht="17" hidden="1" outlineLevel="1" thickBot="1" x14ac:dyDescent="0.25">
      <c r="A12" s="10" t="s">
        <v>18</v>
      </c>
      <c r="B12" s="11">
        <v>-3600000</v>
      </c>
      <c r="C12" s="11">
        <v>-4321000</v>
      </c>
      <c r="D12" s="11">
        <v>-3335000</v>
      </c>
      <c r="E12" s="11">
        <v>-1522000</v>
      </c>
      <c r="F12" s="11">
        <v>-2398000</v>
      </c>
      <c r="G12" s="11">
        <v>-4407000</v>
      </c>
      <c r="H12" s="11">
        <v>-5746000</v>
      </c>
      <c r="I12" s="11">
        <v>-6718000</v>
      </c>
      <c r="J12" s="11">
        <v>-3147000</v>
      </c>
      <c r="K12" s="11">
        <v>-1389000</v>
      </c>
      <c r="L12" s="11"/>
      <c r="M12" s="11"/>
      <c r="N12" s="11"/>
      <c r="O12" s="11"/>
    </row>
    <row r="13" spans="1:15" ht="17" hidden="1" outlineLevel="1" thickBot="1" x14ac:dyDescent="0.25">
      <c r="A13" s="12" t="s">
        <v>21</v>
      </c>
      <c r="B13" s="13">
        <v>-2146000</v>
      </c>
      <c r="C13" s="13">
        <v>-136000</v>
      </c>
      <c r="D13" s="13">
        <v>-928000</v>
      </c>
      <c r="E13" s="13">
        <v>-149000</v>
      </c>
      <c r="F13" s="13">
        <v>11000</v>
      </c>
      <c r="G13" s="13">
        <v>54000</v>
      </c>
      <c r="H13" s="13">
        <v>-649000</v>
      </c>
      <c r="I13" s="13">
        <v>22000</v>
      </c>
      <c r="J13" s="13">
        <v>-47000</v>
      </c>
      <c r="K13" s="13">
        <v>56000</v>
      </c>
      <c r="L13" s="13"/>
      <c r="M13" s="13"/>
      <c r="N13" s="13"/>
      <c r="O13" s="13"/>
    </row>
    <row r="14" spans="1:15" ht="17" hidden="1" outlineLevel="1" thickBot="1" x14ac:dyDescent="0.25">
      <c r="A14" s="12" t="s">
        <v>22</v>
      </c>
      <c r="B14" s="13">
        <v>-1289000</v>
      </c>
      <c r="C14" s="13">
        <v>-1524000</v>
      </c>
      <c r="D14" s="13">
        <v>-1504000</v>
      </c>
      <c r="E14" s="13">
        <v>-1444000</v>
      </c>
      <c r="F14" s="13">
        <v>-1362000</v>
      </c>
      <c r="G14" s="13">
        <v>-1371000</v>
      </c>
      <c r="H14" s="13">
        <v>-1638000</v>
      </c>
      <c r="I14" s="13">
        <v>-2799000</v>
      </c>
      <c r="J14" s="13">
        <v>-1540000</v>
      </c>
      <c r="K14" s="13">
        <v>190000</v>
      </c>
      <c r="L14" s="13"/>
      <c r="M14" s="13"/>
      <c r="N14" s="13"/>
      <c r="O14" s="13"/>
    </row>
    <row r="15" spans="1:15" ht="17" hidden="1" outlineLevel="1" thickBot="1" x14ac:dyDescent="0.25">
      <c r="A15" s="12" t="s">
        <v>23</v>
      </c>
      <c r="B15" s="13">
        <v>-165000</v>
      </c>
      <c r="C15" s="13">
        <v>-2661000</v>
      </c>
      <c r="D15" s="13">
        <v>-903000</v>
      </c>
      <c r="E15" s="13">
        <v>71000</v>
      </c>
      <c r="F15" s="13">
        <v>-1047000</v>
      </c>
      <c r="G15" s="13">
        <v>-3090000</v>
      </c>
      <c r="H15" s="13">
        <v>-3459000</v>
      </c>
      <c r="I15" s="13">
        <v>-3941000</v>
      </c>
      <c r="J15" s="13">
        <v>-1560000</v>
      </c>
      <c r="K15" s="13">
        <v>-1635000</v>
      </c>
      <c r="L15" s="13"/>
      <c r="M15" s="13"/>
      <c r="N15" s="13"/>
      <c r="O15" s="13"/>
    </row>
    <row r="16" spans="1:15" ht="17" hidden="1" outlineLevel="1" thickBot="1" x14ac:dyDescent="0.25">
      <c r="A16" s="10" t="s">
        <v>24</v>
      </c>
      <c r="B16" s="11">
        <v>-707000</v>
      </c>
      <c r="C16" s="11">
        <v>2604000</v>
      </c>
      <c r="D16" s="11">
        <v>2114000</v>
      </c>
      <c r="E16" s="11">
        <v>1240000</v>
      </c>
      <c r="F16" s="11">
        <v>1921000</v>
      </c>
      <c r="G16" s="11">
        <v>4897000</v>
      </c>
      <c r="H16" s="11">
        <v>3425000</v>
      </c>
      <c r="I16" s="11">
        <v>3907000</v>
      </c>
      <c r="J16" s="11">
        <v>2703000</v>
      </c>
      <c r="K16" s="11">
        <v>2332000</v>
      </c>
      <c r="L16" s="11"/>
      <c r="M16" s="11"/>
      <c r="N16" s="11"/>
      <c r="O16" s="11"/>
    </row>
    <row r="17" spans="1:15" ht="17" hidden="1" outlineLevel="1" thickBot="1" x14ac:dyDescent="0.25">
      <c r="A17" s="12" t="s">
        <v>25</v>
      </c>
      <c r="B17" s="13">
        <v>-200000</v>
      </c>
      <c r="C17" s="13">
        <v>22000</v>
      </c>
      <c r="D17" s="13">
        <v>-10000</v>
      </c>
      <c r="E17" s="13">
        <v>-92000</v>
      </c>
      <c r="F17" s="13">
        <v>-275000</v>
      </c>
      <c r="G17" s="13">
        <v>-348000</v>
      </c>
      <c r="H17" s="13">
        <v>-513000</v>
      </c>
      <c r="I17" s="13">
        <v>78000</v>
      </c>
      <c r="J17" s="13">
        <v>283000</v>
      </c>
      <c r="K17" s="13">
        <v>390000</v>
      </c>
      <c r="L17" s="13"/>
      <c r="M17" s="13"/>
      <c r="N17" s="13"/>
      <c r="O17" s="13"/>
    </row>
    <row r="18" spans="1:15" ht="17" hidden="1" outlineLevel="1" thickBot="1" x14ac:dyDescent="0.25">
      <c r="A18" s="12" t="s">
        <v>26</v>
      </c>
      <c r="B18" s="13">
        <v>-587000</v>
      </c>
      <c r="C18" s="13">
        <v>152000</v>
      </c>
      <c r="D18" s="13">
        <v>495000</v>
      </c>
      <c r="E18" s="13">
        <v>477000</v>
      </c>
      <c r="F18" s="13">
        <v>-272000</v>
      </c>
      <c r="G18" s="13">
        <v>-813000</v>
      </c>
      <c r="H18" s="13">
        <v>-1233000</v>
      </c>
      <c r="I18" s="13">
        <v>-691000</v>
      </c>
      <c r="J18" s="13">
        <v>240000</v>
      </c>
      <c r="K18" s="13">
        <v>165000</v>
      </c>
      <c r="L18" s="13"/>
      <c r="M18" s="13"/>
      <c r="N18" s="13"/>
      <c r="O18" s="13"/>
    </row>
    <row r="19" spans="1:15" ht="17" hidden="1" outlineLevel="1" thickBot="1" x14ac:dyDescent="0.25">
      <c r="A19" s="12" t="s">
        <v>70</v>
      </c>
      <c r="B19" s="13">
        <v>-21000</v>
      </c>
      <c r="C19" s="13">
        <v>-258000</v>
      </c>
      <c r="D19" s="13">
        <v>-406000</v>
      </c>
      <c r="E19" s="13">
        <v>-727000</v>
      </c>
      <c r="F19" s="13">
        <v>-318000</v>
      </c>
      <c r="G19" s="13">
        <v>-499000</v>
      </c>
      <c r="H19" s="13">
        <v>-696000</v>
      </c>
      <c r="I19" s="13">
        <v>-795000</v>
      </c>
      <c r="J19" s="13">
        <v>-39000</v>
      </c>
      <c r="K19" s="13">
        <v>155000</v>
      </c>
      <c r="L19" s="13"/>
      <c r="M19" s="13"/>
      <c r="N19" s="13"/>
      <c r="O19" s="13"/>
    </row>
    <row r="20" spans="1:15" ht="17" hidden="1" outlineLevel="1" thickBot="1" x14ac:dyDescent="0.25">
      <c r="A20" s="12" t="s">
        <v>27</v>
      </c>
      <c r="B20" s="13">
        <v>344000</v>
      </c>
      <c r="C20" s="13">
        <v>-181000</v>
      </c>
      <c r="D20" s="13">
        <v>451000</v>
      </c>
      <c r="E20" s="13">
        <v>18000</v>
      </c>
      <c r="F20" s="13">
        <v>886000</v>
      </c>
      <c r="G20" s="13">
        <v>1219000</v>
      </c>
      <c r="H20" s="13">
        <v>894000</v>
      </c>
      <c r="I20" s="13">
        <v>591000</v>
      </c>
      <c r="J20" s="13">
        <v>-240000</v>
      </c>
      <c r="K20" s="13">
        <v>-161000</v>
      </c>
      <c r="L20" s="13"/>
      <c r="M20" s="13"/>
      <c r="N20" s="13"/>
      <c r="O20" s="13"/>
    </row>
    <row r="21" spans="1:15" ht="17" hidden="1" outlineLevel="1" thickBot="1" x14ac:dyDescent="0.25">
      <c r="A21" s="12" t="s">
        <v>69</v>
      </c>
      <c r="B21" s="13">
        <v>-5000</v>
      </c>
      <c r="C21" s="13">
        <v>2954000</v>
      </c>
      <c r="D21" s="13">
        <v>1863000</v>
      </c>
      <c r="E21" s="13">
        <v>2262000</v>
      </c>
      <c r="F21" s="13">
        <v>2505000</v>
      </c>
      <c r="G21" s="13">
        <v>5801000</v>
      </c>
      <c r="H21" s="13">
        <v>7019000</v>
      </c>
      <c r="I21" s="13">
        <v>6670000</v>
      </c>
      <c r="J21" s="13">
        <v>3839000</v>
      </c>
      <c r="K21" s="13">
        <v>4196000</v>
      </c>
      <c r="L21" s="13"/>
      <c r="M21" s="13"/>
      <c r="N21" s="13"/>
      <c r="O21" s="13"/>
    </row>
    <row r="22" spans="1:15" ht="17" hidden="1" outlineLevel="1" thickBot="1" x14ac:dyDescent="0.25">
      <c r="A22" s="12" t="s">
        <v>29</v>
      </c>
      <c r="B22" s="13">
        <v>-238000</v>
      </c>
      <c r="C22" s="13">
        <v>-85000</v>
      </c>
      <c r="D22" s="13">
        <v>-279000</v>
      </c>
      <c r="E22" s="13">
        <v>-698000</v>
      </c>
      <c r="F22" s="13">
        <v>-605000</v>
      </c>
      <c r="G22" s="13">
        <v>-463000</v>
      </c>
      <c r="H22" s="13">
        <v>-2046000</v>
      </c>
      <c r="I22" s="13">
        <v>-1946000</v>
      </c>
      <c r="J22" s="13">
        <v>-1380000</v>
      </c>
      <c r="K22" s="13">
        <v>-2413000</v>
      </c>
      <c r="L22" s="13"/>
      <c r="M22" s="13"/>
      <c r="N22" s="13"/>
      <c r="O22" s="13"/>
    </row>
    <row r="23" spans="1:15" ht="17" collapsed="1" thickBot="1" x14ac:dyDescent="0.25">
      <c r="A23" s="8" t="s">
        <v>30</v>
      </c>
      <c r="B23" s="9">
        <v>1970000</v>
      </c>
      <c r="C23" s="9">
        <v>3353000</v>
      </c>
      <c r="D23" s="9">
        <v>3876000</v>
      </c>
      <c r="E23" s="9">
        <v>3572000</v>
      </c>
      <c r="F23" s="9">
        <v>3972000</v>
      </c>
      <c r="G23" s="9">
        <v>6017000</v>
      </c>
      <c r="H23" s="9">
        <v>4389000</v>
      </c>
      <c r="I23" s="9">
        <v>5702000</v>
      </c>
      <c r="J23" s="9">
        <v>6285000</v>
      </c>
      <c r="K23" s="9">
        <v>5599000</v>
      </c>
      <c r="L23" s="9">
        <v>5753000</v>
      </c>
      <c r="M23" s="9">
        <v>2409000</v>
      </c>
      <c r="N23" s="9">
        <v>3613000</v>
      </c>
      <c r="O23" s="9">
        <v>4462000</v>
      </c>
    </row>
    <row r="24" spans="1:1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7" hidden="1" outlineLevel="1" thickBot="1" x14ac:dyDescent="0.25">
      <c r="A26" s="10" t="s">
        <v>32</v>
      </c>
      <c r="B26" s="11">
        <v>-1868000</v>
      </c>
      <c r="C26" s="11">
        <v>-2786000</v>
      </c>
      <c r="D26" s="11">
        <v>-3176000</v>
      </c>
      <c r="E26" s="11">
        <v>-2510000</v>
      </c>
      <c r="F26" s="11">
        <v>-2703000</v>
      </c>
      <c r="G26" s="11">
        <v>-2918000</v>
      </c>
      <c r="H26" s="11">
        <v>-3274000</v>
      </c>
      <c r="I26" s="11">
        <v>-3730000</v>
      </c>
      <c r="J26" s="11">
        <v>-4517000</v>
      </c>
      <c r="K26" s="11">
        <v>-5121000</v>
      </c>
      <c r="L26" s="11"/>
      <c r="M26" s="11"/>
      <c r="N26" s="11"/>
      <c r="O26" s="11"/>
    </row>
    <row r="27" spans="1:15" ht="17" hidden="1" outlineLevel="1" thickBot="1" x14ac:dyDescent="0.25">
      <c r="A27" s="12" t="s">
        <v>33</v>
      </c>
      <c r="B27" s="13">
        <v>-1134000</v>
      </c>
      <c r="C27" s="13">
        <v>-1898000</v>
      </c>
      <c r="D27" s="13">
        <v>-2274000</v>
      </c>
      <c r="E27" s="13">
        <v>-1681000</v>
      </c>
      <c r="F27" s="13">
        <v>-1736000</v>
      </c>
      <c r="G27" s="13">
        <v>-1962000</v>
      </c>
      <c r="H27" s="13">
        <v>-2216000</v>
      </c>
      <c r="I27" s="13">
        <v>-2420000</v>
      </c>
      <c r="J27" s="13">
        <v>-2745000</v>
      </c>
      <c r="K27" s="13">
        <v>-3035000</v>
      </c>
      <c r="L27" s="13"/>
      <c r="M27" s="13"/>
      <c r="N27" s="13"/>
      <c r="O27" s="13"/>
    </row>
    <row r="28" spans="1:15" ht="17" hidden="1" outlineLevel="1" thickBot="1" x14ac:dyDescent="0.25">
      <c r="A28" s="12" t="s">
        <v>75</v>
      </c>
      <c r="B28" s="13">
        <v>-734000</v>
      </c>
      <c r="C28" s="13">
        <v>-888000</v>
      </c>
      <c r="D28" s="13">
        <v>-902000</v>
      </c>
      <c r="E28" s="13">
        <v>-829000</v>
      </c>
      <c r="F28" s="13">
        <v>-967000</v>
      </c>
      <c r="G28" s="13">
        <v>-956000</v>
      </c>
      <c r="H28" s="13">
        <v>-1058000</v>
      </c>
      <c r="I28" s="13">
        <v>-1310000</v>
      </c>
      <c r="J28" s="13">
        <v>-1772000</v>
      </c>
      <c r="K28" s="13">
        <v>-2086000</v>
      </c>
      <c r="L28" s="13"/>
      <c r="M28" s="13"/>
      <c r="N28" s="13"/>
      <c r="O28" s="13"/>
    </row>
    <row r="29" spans="1:15" ht="17" hidden="1" outlineLevel="1" thickBot="1" x14ac:dyDescent="0.25">
      <c r="A29" s="10" t="s">
        <v>34</v>
      </c>
      <c r="B29" s="11">
        <v>3272000</v>
      </c>
      <c r="C29" s="11">
        <v>452000</v>
      </c>
      <c r="D29" s="11">
        <v>1607000</v>
      </c>
      <c r="E29" s="11">
        <v>-214000</v>
      </c>
      <c r="F29" s="11">
        <v>-82000</v>
      </c>
      <c r="G29" s="11">
        <v>-131000</v>
      </c>
      <c r="H29" s="11">
        <v>1367000</v>
      </c>
      <c r="I29" s="11">
        <v>98000</v>
      </c>
      <c r="J29" s="11">
        <v>-145000</v>
      </c>
      <c r="K29" s="11">
        <v>14000</v>
      </c>
      <c r="L29" s="11"/>
      <c r="M29" s="11"/>
      <c r="N29" s="11"/>
      <c r="O29" s="11"/>
    </row>
    <row r="30" spans="1:15" ht="17" hidden="1" outlineLevel="1" thickBot="1" x14ac:dyDescent="0.25">
      <c r="A30" s="12" t="s">
        <v>37</v>
      </c>
      <c r="B30" s="13">
        <v>219000</v>
      </c>
      <c r="C30" s="13">
        <v>239000</v>
      </c>
      <c r="D30" s="13">
        <v>162000</v>
      </c>
      <c r="E30" s="13">
        <v>198000</v>
      </c>
      <c r="F30" s="13">
        <v>90000</v>
      </c>
      <c r="G30" s="13">
        <v>66000</v>
      </c>
      <c r="H30" s="13">
        <v>44000</v>
      </c>
      <c r="I30" s="13">
        <v>153000</v>
      </c>
      <c r="J30" s="13">
        <v>131000</v>
      </c>
      <c r="K30" s="13">
        <v>31000</v>
      </c>
      <c r="L30" s="13"/>
      <c r="M30" s="13"/>
      <c r="N30" s="13"/>
      <c r="O30" s="13"/>
    </row>
    <row r="31" spans="1:15" ht="17" hidden="1" outlineLevel="1" thickBot="1" x14ac:dyDescent="0.25">
      <c r="A31" s="12" t="s">
        <v>38</v>
      </c>
      <c r="B31" s="13">
        <v>3121000</v>
      </c>
      <c r="C31" s="13">
        <v>0</v>
      </c>
      <c r="D31" s="13">
        <v>1473000</v>
      </c>
      <c r="E31" s="13">
        <v>117000</v>
      </c>
      <c r="F31" s="13">
        <v>0</v>
      </c>
      <c r="G31" s="13">
        <v>13000</v>
      </c>
      <c r="H31" s="13">
        <v>1120000</v>
      </c>
      <c r="I31" s="13">
        <v>1000</v>
      </c>
      <c r="J31" s="13">
        <v>8000</v>
      </c>
      <c r="K31" s="13">
        <v>43000</v>
      </c>
      <c r="L31" s="13"/>
      <c r="M31" s="13"/>
      <c r="N31" s="13"/>
      <c r="O31" s="13"/>
    </row>
    <row r="32" spans="1:15" ht="17" hidden="1" outlineLevel="1" thickBot="1" x14ac:dyDescent="0.25">
      <c r="A32" s="12" t="s">
        <v>39</v>
      </c>
      <c r="B32" s="13">
        <v>-69000</v>
      </c>
      <c r="C32" s="13">
        <v>-118000</v>
      </c>
      <c r="D32" s="13">
        <v>-352000</v>
      </c>
      <c r="E32" s="13">
        <v>-285000</v>
      </c>
      <c r="F32" s="13">
        <v>-353000</v>
      </c>
      <c r="G32" s="13">
        <v>-324000</v>
      </c>
      <c r="H32" s="13">
        <v>159000</v>
      </c>
      <c r="I32" s="13">
        <v>-154000</v>
      </c>
      <c r="J32" s="13">
        <v>-365000</v>
      </c>
      <c r="K32" s="13">
        <v>-159000</v>
      </c>
      <c r="L32" s="13"/>
      <c r="M32" s="13"/>
      <c r="N32" s="13"/>
      <c r="O32" s="13"/>
    </row>
    <row r="33" spans="1:15" ht="17" hidden="1" outlineLevel="1" thickBot="1" x14ac:dyDescent="0.25">
      <c r="A33" s="12" t="s">
        <v>40</v>
      </c>
      <c r="B33" s="13" t="s">
        <v>20</v>
      </c>
      <c r="C33" s="13" t="s">
        <v>20</v>
      </c>
      <c r="D33" s="13">
        <v>-5000</v>
      </c>
      <c r="E33" s="13">
        <v>-5000</v>
      </c>
      <c r="F33" s="13">
        <v>-11000</v>
      </c>
      <c r="G33" s="13">
        <v>-3000</v>
      </c>
      <c r="H33" s="13">
        <v>-133000</v>
      </c>
      <c r="I33" s="13">
        <v>-31000</v>
      </c>
      <c r="J33" s="13">
        <v>-29000</v>
      </c>
      <c r="K33" s="13" t="s">
        <v>20</v>
      </c>
      <c r="L33" s="13"/>
      <c r="M33" s="13"/>
      <c r="N33" s="13"/>
      <c r="O33" s="13"/>
    </row>
    <row r="34" spans="1:15" ht="17" hidden="1" outlineLevel="1" thickBot="1" x14ac:dyDescent="0.25">
      <c r="A34" s="12" t="s">
        <v>41</v>
      </c>
      <c r="B34" s="13">
        <v>1000</v>
      </c>
      <c r="C34" s="13">
        <v>331000</v>
      </c>
      <c r="D34" s="13">
        <v>329000</v>
      </c>
      <c r="E34" s="13">
        <v>-239000</v>
      </c>
      <c r="F34" s="13">
        <v>192000</v>
      </c>
      <c r="G34" s="13">
        <v>117000</v>
      </c>
      <c r="H34" s="13">
        <v>177000</v>
      </c>
      <c r="I34" s="13">
        <v>129000</v>
      </c>
      <c r="J34" s="13">
        <v>110000</v>
      </c>
      <c r="K34" s="13">
        <v>99000</v>
      </c>
      <c r="L34" s="13"/>
      <c r="M34" s="13"/>
      <c r="N34" s="13"/>
      <c r="O34" s="13"/>
    </row>
    <row r="35" spans="1:15" ht="17" collapsed="1" thickBot="1" x14ac:dyDescent="0.25">
      <c r="A35" s="8" t="s">
        <v>42</v>
      </c>
      <c r="B35" s="9">
        <v>1404000</v>
      </c>
      <c r="C35" s="9">
        <v>-2334000</v>
      </c>
      <c r="D35" s="9">
        <v>-1569000</v>
      </c>
      <c r="E35" s="9">
        <v>-2724000</v>
      </c>
      <c r="F35" s="9">
        <v>-2785000</v>
      </c>
      <c r="G35" s="9">
        <v>-3049000</v>
      </c>
      <c r="H35" s="9">
        <v>-1907000</v>
      </c>
      <c r="I35" s="9">
        <v>-3632000</v>
      </c>
      <c r="J35" s="9">
        <v>-4662000</v>
      </c>
      <c r="K35" s="9">
        <v>-5107000</v>
      </c>
      <c r="L35" s="9">
        <v>-4239000</v>
      </c>
      <c r="M35" s="9">
        <v>-1616000</v>
      </c>
      <c r="N35" s="9">
        <v>-3294000</v>
      </c>
      <c r="O35" s="9">
        <v>-2131000</v>
      </c>
    </row>
    <row r="36" spans="1:1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6" customHeight="1" thickBot="1" x14ac:dyDescent="0.25">
      <c r="A37" s="7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7" hidden="1" outlineLevel="1" thickBot="1" x14ac:dyDescent="0.25">
      <c r="A38" s="10" t="s">
        <v>44</v>
      </c>
      <c r="B38" s="11">
        <v>-77000</v>
      </c>
      <c r="C38" s="11">
        <v>-66000</v>
      </c>
      <c r="D38" s="11">
        <v>-164000</v>
      </c>
      <c r="E38" s="11">
        <v>-50000</v>
      </c>
      <c r="F38" s="11">
        <v>-56000</v>
      </c>
      <c r="G38" s="11">
        <v>-65000</v>
      </c>
      <c r="H38" s="11">
        <v>-108000</v>
      </c>
      <c r="I38" s="11">
        <v>-174000</v>
      </c>
      <c r="J38" s="11">
        <v>-83000</v>
      </c>
      <c r="K38" s="11">
        <v>-106000</v>
      </c>
      <c r="L38" s="11"/>
      <c r="M38" s="11"/>
      <c r="N38" s="11"/>
      <c r="O38" s="11"/>
    </row>
    <row r="39" spans="1:15" ht="17" hidden="1" outlineLevel="1" thickBot="1" x14ac:dyDescent="0.25">
      <c r="A39" s="12" t="s">
        <v>45</v>
      </c>
      <c r="B39" s="13">
        <v>-77000</v>
      </c>
      <c r="C39" s="13">
        <v>-66000</v>
      </c>
      <c r="D39" s="13">
        <v>-164000</v>
      </c>
      <c r="E39" s="13">
        <v>-50000</v>
      </c>
      <c r="F39" s="13">
        <v>-56000</v>
      </c>
      <c r="G39" s="13">
        <v>-65000</v>
      </c>
      <c r="H39" s="13">
        <v>-108000</v>
      </c>
      <c r="I39" s="13">
        <v>-174000</v>
      </c>
      <c r="J39" s="13">
        <v>-83000</v>
      </c>
      <c r="K39" s="13">
        <v>-106000</v>
      </c>
      <c r="L39" s="13"/>
      <c r="M39" s="13"/>
      <c r="N39" s="13"/>
      <c r="O39" s="13"/>
    </row>
    <row r="40" spans="1:15" ht="17" hidden="1" outlineLevel="1" thickBot="1" x14ac:dyDescent="0.25">
      <c r="A40" s="10" t="s">
        <v>46</v>
      </c>
      <c r="B40" s="11">
        <v>0</v>
      </c>
      <c r="C40" s="11">
        <v>-88000</v>
      </c>
      <c r="D40" s="11">
        <v>-338000</v>
      </c>
      <c r="E40" s="11">
        <v>-502000</v>
      </c>
      <c r="F40" s="11">
        <v>-503000</v>
      </c>
      <c r="G40" s="11">
        <v>-555000</v>
      </c>
      <c r="H40" s="11">
        <v>-701000</v>
      </c>
      <c r="I40" s="11">
        <v>-916000</v>
      </c>
      <c r="J40" s="11">
        <v>-1027000</v>
      </c>
      <c r="K40" s="11">
        <v>-1035000</v>
      </c>
      <c r="L40" s="11">
        <v>0</v>
      </c>
      <c r="M40" s="11">
        <v>0</v>
      </c>
      <c r="N40" s="11">
        <v>0</v>
      </c>
      <c r="O40" s="11">
        <v>-73000</v>
      </c>
    </row>
    <row r="41" spans="1:15" ht="17" hidden="1" outlineLevel="1" thickBot="1" x14ac:dyDescent="0.25">
      <c r="A41" s="12" t="s">
        <v>47</v>
      </c>
      <c r="B41" s="13">
        <v>0</v>
      </c>
      <c r="C41" s="13">
        <v>-88000</v>
      </c>
      <c r="D41" s="13">
        <v>-338000</v>
      </c>
      <c r="E41" s="13">
        <v>-502000</v>
      </c>
      <c r="F41" s="13">
        <v>-503000</v>
      </c>
      <c r="G41" s="13">
        <v>-555000</v>
      </c>
      <c r="H41" s="13">
        <v>-701000</v>
      </c>
      <c r="I41" s="13">
        <v>-916000</v>
      </c>
      <c r="J41" s="13">
        <v>-1027000</v>
      </c>
      <c r="K41" s="13">
        <v>-1035000</v>
      </c>
      <c r="L41" s="13"/>
      <c r="M41" s="13"/>
      <c r="N41" s="13"/>
      <c r="O41" s="13"/>
    </row>
    <row r="42" spans="1:15" ht="17" hidden="1" outlineLevel="1" thickBot="1" x14ac:dyDescent="0.25">
      <c r="A42" s="10" t="s">
        <v>48</v>
      </c>
      <c r="B42" s="11">
        <v>60000</v>
      </c>
      <c r="C42" s="11">
        <v>-56000</v>
      </c>
      <c r="D42" s="11">
        <v>0</v>
      </c>
      <c r="E42" s="11">
        <v>0</v>
      </c>
      <c r="F42" s="11">
        <v>-26000</v>
      </c>
      <c r="G42" s="11">
        <v>-102000</v>
      </c>
      <c r="H42" s="11">
        <v>-102000</v>
      </c>
      <c r="I42" s="11">
        <v>-226000</v>
      </c>
      <c r="J42" s="11">
        <v>-41000</v>
      </c>
      <c r="K42" s="11">
        <v>-36000</v>
      </c>
      <c r="L42" s="11"/>
      <c r="M42" s="11"/>
      <c r="N42" s="11"/>
      <c r="O42" s="11"/>
    </row>
    <row r="43" spans="1:15" ht="17" hidden="1" outlineLevel="1" thickBot="1" x14ac:dyDescent="0.25">
      <c r="A43" s="12" t="s">
        <v>67</v>
      </c>
      <c r="B43" s="13">
        <v>60000</v>
      </c>
      <c r="C43" s="13">
        <v>-56000</v>
      </c>
      <c r="D43" s="13">
        <v>0</v>
      </c>
      <c r="E43" s="13">
        <v>0</v>
      </c>
      <c r="F43" s="13">
        <v>-26000</v>
      </c>
      <c r="G43" s="13">
        <v>-102000</v>
      </c>
      <c r="H43" s="13">
        <v>-102000</v>
      </c>
      <c r="I43" s="13">
        <v>-226000</v>
      </c>
      <c r="J43" s="13">
        <v>-41000</v>
      </c>
      <c r="K43" s="13">
        <v>-36000</v>
      </c>
      <c r="L43" s="13"/>
      <c r="M43" s="13"/>
      <c r="N43" s="13"/>
      <c r="O43" s="13"/>
    </row>
    <row r="44" spans="1:15" ht="17" hidden="1" outlineLevel="1" thickBot="1" x14ac:dyDescent="0.25">
      <c r="A44" s="10" t="s">
        <v>50</v>
      </c>
      <c r="B44" s="11">
        <v>-1450000</v>
      </c>
      <c r="C44" s="11">
        <v>-2140000</v>
      </c>
      <c r="D44" s="11">
        <v>1011000</v>
      </c>
      <c r="E44" s="11">
        <v>540000</v>
      </c>
      <c r="F44" s="11">
        <v>115000</v>
      </c>
      <c r="G44" s="11">
        <v>-312000</v>
      </c>
      <c r="H44" s="11">
        <v>-1934000</v>
      </c>
      <c r="I44" s="11">
        <v>-391000</v>
      </c>
      <c r="J44" s="11">
        <v>198000</v>
      </c>
      <c r="K44" s="11">
        <v>924000</v>
      </c>
      <c r="L44" s="11"/>
      <c r="M44" s="11"/>
      <c r="N44" s="11"/>
      <c r="O44" s="11"/>
    </row>
    <row r="45" spans="1:15" ht="17" hidden="1" outlineLevel="1" thickBot="1" x14ac:dyDescent="0.25">
      <c r="A45" s="12" t="s">
        <v>54</v>
      </c>
      <c r="B45" s="13">
        <v>-1982000</v>
      </c>
      <c r="C45" s="13">
        <v>-1911000</v>
      </c>
      <c r="D45" s="13">
        <v>132000</v>
      </c>
      <c r="E45" s="13">
        <v>-24000</v>
      </c>
      <c r="F45" s="13">
        <v>-52000</v>
      </c>
      <c r="G45" s="13">
        <v>558000</v>
      </c>
      <c r="H45" s="13">
        <v>-1040000</v>
      </c>
      <c r="I45" s="13">
        <v>-516000</v>
      </c>
      <c r="J45" s="13">
        <v>-242000</v>
      </c>
      <c r="K45" s="13">
        <v>-59000</v>
      </c>
      <c r="L45" s="13"/>
      <c r="M45" s="13"/>
      <c r="N45" s="13"/>
      <c r="O45" s="13"/>
    </row>
    <row r="46" spans="1:15" ht="17" hidden="1" outlineLevel="1" thickBot="1" x14ac:dyDescent="0.25">
      <c r="A46" s="12" t="s">
        <v>66</v>
      </c>
      <c r="B46" s="13">
        <v>1696000</v>
      </c>
      <c r="C46" s="13">
        <v>712000</v>
      </c>
      <c r="D46" s="13">
        <v>1952000</v>
      </c>
      <c r="E46" s="13">
        <v>1716000</v>
      </c>
      <c r="F46" s="13">
        <v>1680000</v>
      </c>
      <c r="G46" s="13">
        <v>533000</v>
      </c>
      <c r="H46" s="13">
        <v>616000</v>
      </c>
      <c r="I46" s="13">
        <v>2259000</v>
      </c>
      <c r="J46" s="13">
        <v>1895000</v>
      </c>
      <c r="K46" s="13">
        <v>1557000</v>
      </c>
      <c r="L46" s="13"/>
      <c r="M46" s="13"/>
      <c r="N46" s="13"/>
      <c r="O46" s="13"/>
    </row>
    <row r="47" spans="1:15" ht="17" hidden="1" outlineLevel="1" thickBot="1" x14ac:dyDescent="0.25">
      <c r="A47" s="12" t="s">
        <v>55</v>
      </c>
      <c r="B47" s="13">
        <v>-1164000</v>
      </c>
      <c r="C47" s="13">
        <v>-941000</v>
      </c>
      <c r="D47" s="13">
        <v>-1073000</v>
      </c>
      <c r="E47" s="13">
        <v>-1152000</v>
      </c>
      <c r="F47" s="13">
        <v>-1513000</v>
      </c>
      <c r="G47" s="13">
        <v>-1403000</v>
      </c>
      <c r="H47" s="13">
        <v>-1510000</v>
      </c>
      <c r="I47" s="13">
        <v>-2134000</v>
      </c>
      <c r="J47" s="13">
        <v>-1455000</v>
      </c>
      <c r="K47" s="13">
        <v>-574000</v>
      </c>
      <c r="L47" s="13"/>
      <c r="M47" s="13"/>
      <c r="N47" s="13"/>
      <c r="O47" s="13"/>
    </row>
    <row r="48" spans="1:15" collapsed="1" x14ac:dyDescent="0.2">
      <c r="A48" s="8" t="s">
        <v>56</v>
      </c>
      <c r="B48" s="9">
        <v>-1467000</v>
      </c>
      <c r="C48" s="9">
        <v>-2350000</v>
      </c>
      <c r="D48" s="9">
        <v>509000</v>
      </c>
      <c r="E48" s="9">
        <v>-12000</v>
      </c>
      <c r="F48" s="9">
        <v>-470000</v>
      </c>
      <c r="G48" s="9">
        <v>-1034000</v>
      </c>
      <c r="H48" s="9">
        <v>-2845000</v>
      </c>
      <c r="I48" s="9">
        <v>-1707000</v>
      </c>
      <c r="J48" s="9">
        <v>-953000</v>
      </c>
      <c r="K48" s="9">
        <v>-253000</v>
      </c>
      <c r="L48" s="9">
        <v>5605000</v>
      </c>
      <c r="M48" s="9">
        <v>-631000</v>
      </c>
      <c r="N48" s="9">
        <v>-478000</v>
      </c>
      <c r="O48" s="9">
        <v>-3082000</v>
      </c>
    </row>
    <row r="49" spans="1:15" ht="17" hidden="1" outlineLevel="1" thickBo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7" hidden="1" outlineLevel="1" thickBot="1" x14ac:dyDescent="0.25">
      <c r="A50" s="8" t="s">
        <v>57</v>
      </c>
      <c r="B50" s="9">
        <v>95000</v>
      </c>
      <c r="C50" s="9">
        <v>-22000</v>
      </c>
      <c r="D50" s="9">
        <v>-308000</v>
      </c>
      <c r="E50" s="9">
        <v>-355000</v>
      </c>
      <c r="F50" s="9">
        <v>119000</v>
      </c>
      <c r="G50" s="9">
        <v>-298000</v>
      </c>
      <c r="H50" s="9">
        <v>83000</v>
      </c>
      <c r="I50" s="9">
        <v>-159000</v>
      </c>
      <c r="J50" s="9">
        <v>50000</v>
      </c>
      <c r="K50" s="9">
        <v>-34000</v>
      </c>
      <c r="L50" s="9"/>
      <c r="M50" s="9"/>
      <c r="N50" s="9"/>
      <c r="O50" s="9"/>
    </row>
    <row r="51" spans="1:15" ht="17" hidden="1" outlineLevel="1" thickBot="1" x14ac:dyDescent="0.25">
      <c r="A51" s="8" t="s">
        <v>58</v>
      </c>
      <c r="B51" s="9">
        <v>2002000</v>
      </c>
      <c r="C51" s="9">
        <v>-1353000</v>
      </c>
      <c r="D51" s="9">
        <v>2508000</v>
      </c>
      <c r="E51" s="9">
        <v>481000</v>
      </c>
      <c r="F51" s="9">
        <v>836000</v>
      </c>
      <c r="G51" s="9">
        <v>1636000</v>
      </c>
      <c r="H51" s="9">
        <v>-280000</v>
      </c>
      <c r="I51" s="9">
        <v>204000</v>
      </c>
      <c r="J51" s="9">
        <v>720000</v>
      </c>
      <c r="K51" s="9">
        <v>205000</v>
      </c>
      <c r="L51" s="9"/>
      <c r="M51" s="9"/>
      <c r="N51" s="9"/>
      <c r="O51" s="9"/>
    </row>
    <row r="52" spans="1:15" ht="17" hidden="1" outlineLevel="1" thickBo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ht="17" hidden="1" outlineLevel="1" thickBot="1" x14ac:dyDescent="0.25">
      <c r="A53" s="8" t="s">
        <v>59</v>
      </c>
      <c r="B53" s="9">
        <v>8023000</v>
      </c>
      <c r="C53" s="9">
        <v>10025000</v>
      </c>
      <c r="D53" s="9">
        <v>8672000</v>
      </c>
      <c r="E53" s="9">
        <v>11180000</v>
      </c>
      <c r="F53" s="9">
        <v>11661000</v>
      </c>
      <c r="G53" s="9">
        <v>12497000</v>
      </c>
      <c r="H53" s="9">
        <v>14133000</v>
      </c>
      <c r="I53" s="9">
        <v>13853000</v>
      </c>
      <c r="J53" s="9">
        <v>14057000</v>
      </c>
      <c r="K53" s="9">
        <v>14777000</v>
      </c>
      <c r="L53" s="9"/>
      <c r="M53" s="9"/>
      <c r="N53" s="9"/>
      <c r="O53" s="9"/>
    </row>
    <row r="54" spans="1:15" ht="17" hidden="1" outlineLevel="1" thickBot="1" x14ac:dyDescent="0.25">
      <c r="A54" s="8" t="s">
        <v>60</v>
      </c>
      <c r="B54" s="9">
        <v>10025000</v>
      </c>
      <c r="C54" s="9">
        <v>8672000</v>
      </c>
      <c r="D54" s="9">
        <v>11180000</v>
      </c>
      <c r="E54" s="9">
        <v>11661000</v>
      </c>
      <c r="F54" s="9">
        <v>12497000</v>
      </c>
      <c r="G54" s="9">
        <v>14133000</v>
      </c>
      <c r="H54" s="9">
        <v>13853000</v>
      </c>
      <c r="I54" s="9">
        <v>14057000</v>
      </c>
      <c r="J54" s="9">
        <v>14777000</v>
      </c>
      <c r="K54" s="9">
        <v>14982000</v>
      </c>
      <c r="L54" s="9"/>
      <c r="M54" s="9"/>
      <c r="N54" s="9"/>
      <c r="O54" s="9"/>
    </row>
    <row r="55" spans="1:15" ht="17" hidden="1" outlineLevel="1" thickBot="1" x14ac:dyDescent="0.25">
      <c r="A55" s="8" t="s">
        <v>61</v>
      </c>
      <c r="B55" s="9">
        <v>507000</v>
      </c>
      <c r="C55" s="9">
        <v>501000</v>
      </c>
      <c r="D55" s="9" t="s">
        <v>20</v>
      </c>
      <c r="E55" s="9" t="s">
        <v>20</v>
      </c>
      <c r="F55" s="9" t="s">
        <v>20</v>
      </c>
      <c r="G55" s="9" t="s">
        <v>20</v>
      </c>
      <c r="H55" s="9">
        <v>416000</v>
      </c>
      <c r="I55" s="9">
        <v>451000</v>
      </c>
      <c r="J55" s="9">
        <v>332000</v>
      </c>
      <c r="K55" s="9">
        <v>368000</v>
      </c>
      <c r="L55" s="9"/>
      <c r="M55" s="9"/>
      <c r="N55" s="9"/>
      <c r="O55" s="9"/>
    </row>
    <row r="56" spans="1:15" ht="17" hidden="1" outlineLevel="1" thickBot="1" x14ac:dyDescent="0.25">
      <c r="A56" s="8" t="s">
        <v>62</v>
      </c>
      <c r="B56" s="9" t="s">
        <v>20</v>
      </c>
      <c r="C56" s="9" t="s">
        <v>20</v>
      </c>
      <c r="D56" s="9" t="s">
        <v>20</v>
      </c>
      <c r="E56" s="9" t="s">
        <v>20</v>
      </c>
      <c r="F56" s="9" t="s">
        <v>20</v>
      </c>
      <c r="G56" s="9" t="s">
        <v>20</v>
      </c>
      <c r="H56" s="9">
        <v>603000</v>
      </c>
      <c r="I56" s="9">
        <v>716000</v>
      </c>
      <c r="J56" s="9">
        <v>657000</v>
      </c>
      <c r="K56" s="9">
        <v>636000</v>
      </c>
      <c r="L56" s="9"/>
      <c r="M56" s="9"/>
      <c r="N56" s="9"/>
      <c r="O56" s="9"/>
    </row>
    <row r="57" spans="1:15" hidden="1" outlineLevel="1" x14ac:dyDescent="0.2">
      <c r="A57" s="8" t="s">
        <v>63</v>
      </c>
      <c r="B57" s="9">
        <v>-469000</v>
      </c>
      <c r="C57" s="9">
        <v>2689000</v>
      </c>
      <c r="D57" s="9">
        <v>2393000</v>
      </c>
      <c r="E57" s="9">
        <v>1938000</v>
      </c>
      <c r="F57" s="9">
        <v>2526000</v>
      </c>
      <c r="G57" s="9">
        <v>5360000</v>
      </c>
      <c r="H57" s="9">
        <v>5471000</v>
      </c>
      <c r="I57" s="9">
        <v>5853000</v>
      </c>
      <c r="J57" s="9">
        <v>4083000</v>
      </c>
      <c r="K57" s="9">
        <v>4745000</v>
      </c>
      <c r="L57" s="9"/>
      <c r="M57" s="9"/>
      <c r="N57" s="9"/>
      <c r="O57" s="9"/>
    </row>
    <row r="58" spans="1:15" collapsed="1" x14ac:dyDescent="0.2">
      <c r="A58" s="15"/>
    </row>
    <row r="59" spans="1:15" ht="17" thickBot="1" x14ac:dyDescent="0.25">
      <c r="A59" s="34" t="s">
        <v>64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</sheetData>
  <pageMargins left="0.78740157499999996" right="0.78740157499999996" top="0.984251969" bottom="0.984251969" header="0.4921259845" footer="0.492125984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"/>
  <sheetViews>
    <sheetView zoomScale="110" zoomScaleNormal="110" workbookViewId="0">
      <selection activeCell="E22" sqref="E22"/>
    </sheetView>
  </sheetViews>
  <sheetFormatPr baseColWidth="10" defaultRowHeight="13" x14ac:dyDescent="0.15"/>
  <cols>
    <col min="1" max="1" width="12.33203125" style="16" customWidth="1"/>
    <col min="2" max="2" width="11.5" style="16" bestFit="1" customWidth="1"/>
    <col min="3" max="3" width="11.6640625" style="16" bestFit="1" customWidth="1"/>
    <col min="4" max="4" width="11" style="16" bestFit="1" customWidth="1"/>
    <col min="5" max="5" width="13.83203125" style="16" customWidth="1"/>
    <col min="6" max="7" width="11.5" style="16" bestFit="1" customWidth="1"/>
    <col min="8" max="10" width="11" style="16" bestFit="1" customWidth="1"/>
    <col min="11" max="14" width="11" style="16" customWidth="1"/>
    <col min="15" max="15" width="11.5" style="16" bestFit="1" customWidth="1"/>
    <col min="16" max="16384" width="10.83203125" style="16"/>
  </cols>
  <sheetData>
    <row r="1" spans="1:16" x14ac:dyDescent="0.15">
      <c r="A1" s="41" t="s">
        <v>83</v>
      </c>
      <c r="B1" s="41"/>
      <c r="C1" s="41"/>
      <c r="D1" s="41"/>
      <c r="E1" s="41"/>
    </row>
    <row r="2" spans="1:16" ht="14" thickBot="1" x14ac:dyDescent="0.2"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6" ht="14" thickBot="1" x14ac:dyDescent="0.2">
      <c r="A3" s="18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"/>
    </row>
    <row r="4" spans="1:16" ht="14" thickBot="1" x14ac:dyDescent="0.2">
      <c r="A4" s="18" t="s">
        <v>80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7"/>
    </row>
    <row r="5" spans="1:16" ht="14" thickBot="1" x14ac:dyDescent="0.2">
      <c r="A5" s="18" t="s">
        <v>81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7"/>
    </row>
    <row r="6" spans="1:16" x14ac:dyDescent="0.15">
      <c r="A6" s="18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7"/>
    </row>
    <row r="7" spans="1:16" ht="17" customHeight="1" x14ac:dyDescent="0.15"/>
    <row r="8" spans="1:16" x14ac:dyDescent="0.15">
      <c r="A8" s="41" t="s">
        <v>97</v>
      </c>
      <c r="B8" s="41"/>
      <c r="C8" s="41"/>
      <c r="D8" s="41"/>
      <c r="E8" s="41"/>
    </row>
    <row r="9" spans="1:16" ht="14" thickBot="1" x14ac:dyDescent="0.2">
      <c r="B9" s="18" t="s">
        <v>84</v>
      </c>
      <c r="C9" s="19" t="s">
        <v>85</v>
      </c>
      <c r="D9" s="19" t="s">
        <v>86</v>
      </c>
      <c r="E9" s="19" t="s">
        <v>99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x14ac:dyDescent="0.15">
      <c r="A10" s="18" t="s">
        <v>79</v>
      </c>
      <c r="B10" s="22"/>
      <c r="C10" s="23"/>
      <c r="D10" s="23"/>
      <c r="E10" s="23"/>
    </row>
    <row r="11" spans="1:16" x14ac:dyDescent="0.15">
      <c r="A11" s="18" t="s">
        <v>80</v>
      </c>
      <c r="B11" s="24"/>
      <c r="C11" s="25"/>
      <c r="D11" s="25"/>
      <c r="E11" s="25"/>
    </row>
    <row r="12" spans="1:16" x14ac:dyDescent="0.15">
      <c r="A12" s="18" t="s">
        <v>81</v>
      </c>
      <c r="B12" s="24"/>
      <c r="C12" s="25"/>
      <c r="D12" s="25"/>
      <c r="E12" s="25"/>
    </row>
    <row r="13" spans="1:16" x14ac:dyDescent="0.15">
      <c r="A13" s="18" t="s">
        <v>82</v>
      </c>
      <c r="B13" s="24"/>
      <c r="C13" s="25"/>
      <c r="D13" s="25"/>
      <c r="E13" s="25"/>
    </row>
    <row r="20" spans="1:5" x14ac:dyDescent="0.15">
      <c r="A20" s="41" t="s">
        <v>100</v>
      </c>
      <c r="B20" s="41"/>
      <c r="C20" s="41"/>
      <c r="D20" s="41"/>
      <c r="E20" s="41"/>
    </row>
    <row r="21" spans="1:5" ht="14" thickBot="1" x14ac:dyDescent="0.2">
      <c r="B21" s="18" t="s">
        <v>84</v>
      </c>
      <c r="C21" s="19" t="s">
        <v>85</v>
      </c>
      <c r="D21" s="19" t="s">
        <v>86</v>
      </c>
      <c r="E21" s="19" t="s">
        <v>101</v>
      </c>
    </row>
    <row r="22" spans="1:5" x14ac:dyDescent="0.15">
      <c r="A22" s="18" t="s">
        <v>79</v>
      </c>
      <c r="B22" s="26"/>
      <c r="C22" s="27"/>
      <c r="D22" s="27"/>
      <c r="E22" s="27"/>
    </row>
    <row r="23" spans="1:5" x14ac:dyDescent="0.15">
      <c r="A23" s="18" t="s">
        <v>80</v>
      </c>
      <c r="B23" s="28"/>
      <c r="C23" s="29"/>
      <c r="D23" s="29"/>
      <c r="E23" s="29"/>
    </row>
    <row r="24" spans="1:5" x14ac:dyDescent="0.15">
      <c r="A24" s="18" t="s">
        <v>81</v>
      </c>
      <c r="B24" s="28"/>
      <c r="C24" s="29"/>
      <c r="D24" s="29"/>
      <c r="E24" s="29"/>
    </row>
    <row r="25" spans="1:5" x14ac:dyDescent="0.15">
      <c r="A25" s="18" t="s">
        <v>82</v>
      </c>
      <c r="B25" s="28"/>
      <c r="C25" s="29"/>
      <c r="D25" s="29"/>
      <c r="E25" s="29"/>
    </row>
  </sheetData>
  <mergeCells count="3">
    <mergeCell ref="A8:E8"/>
    <mergeCell ref="A1:E1"/>
    <mergeCell ref="A20:E2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8"/>
  <sheetViews>
    <sheetView zoomScale="110" zoomScaleNormal="110" workbookViewId="0">
      <selection activeCell="L59" sqref="L59"/>
    </sheetView>
  </sheetViews>
  <sheetFormatPr baseColWidth="10" defaultRowHeight="13" x14ac:dyDescent="0.15"/>
  <cols>
    <col min="1" max="1" width="12.33203125" style="16" customWidth="1"/>
    <col min="2" max="2" width="11.5" style="16" bestFit="1" customWidth="1"/>
    <col min="3" max="3" width="11.6640625" style="16" bestFit="1" customWidth="1"/>
    <col min="4" max="4" width="11" style="16" bestFit="1" customWidth="1"/>
    <col min="5" max="7" width="11.5" style="16" bestFit="1" customWidth="1"/>
    <col min="8" max="10" width="11" style="16" bestFit="1" customWidth="1"/>
    <col min="11" max="14" width="11" style="16" customWidth="1"/>
    <col min="15" max="15" width="11.5" style="16" bestFit="1" customWidth="1"/>
    <col min="16" max="16384" width="10.83203125" style="16"/>
  </cols>
  <sheetData>
    <row r="1" spans="1:16" x14ac:dyDescent="0.15">
      <c r="A1" s="41" t="s">
        <v>87</v>
      </c>
      <c r="B1" s="41"/>
      <c r="C1" s="41"/>
      <c r="D1" s="41"/>
      <c r="E1" s="41"/>
    </row>
    <row r="2" spans="1:16" ht="14" thickBot="1" x14ac:dyDescent="0.2"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6" ht="14" thickBot="1" x14ac:dyDescent="0.2">
      <c r="A3" s="18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"/>
    </row>
    <row r="4" spans="1:16" ht="14" thickBot="1" x14ac:dyDescent="0.2">
      <c r="A4" s="18" t="s">
        <v>80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7"/>
    </row>
    <row r="5" spans="1:16" ht="14" thickBot="1" x14ac:dyDescent="0.2">
      <c r="A5" s="18" t="s">
        <v>81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7"/>
    </row>
    <row r="6" spans="1:16" x14ac:dyDescent="0.15">
      <c r="A6" s="18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7"/>
    </row>
    <row r="7" spans="1:16" ht="17" customHeight="1" x14ac:dyDescent="0.15"/>
    <row r="8" spans="1:16" x14ac:dyDescent="0.15">
      <c r="A8" s="41" t="s">
        <v>102</v>
      </c>
      <c r="B8" s="41"/>
      <c r="C8" s="41"/>
      <c r="D8" s="41"/>
      <c r="E8" s="41"/>
    </row>
    <row r="9" spans="1:16" ht="14" thickBot="1" x14ac:dyDescent="0.2">
      <c r="B9" s="18" t="s">
        <v>84</v>
      </c>
      <c r="C9" s="19" t="s">
        <v>85</v>
      </c>
      <c r="D9" s="19" t="s">
        <v>86</v>
      </c>
      <c r="E9" s="19" t="s">
        <v>98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x14ac:dyDescent="0.15">
      <c r="A10" s="18" t="s">
        <v>79</v>
      </c>
      <c r="B10" s="22"/>
      <c r="C10" s="23"/>
      <c r="D10" s="23"/>
      <c r="E10" s="23"/>
    </row>
    <row r="11" spans="1:16" x14ac:dyDescent="0.15">
      <c r="A11" s="18" t="s">
        <v>80</v>
      </c>
      <c r="B11" s="24"/>
      <c r="C11" s="25"/>
      <c r="D11" s="25"/>
      <c r="E11" s="25"/>
    </row>
    <row r="12" spans="1:16" x14ac:dyDescent="0.15">
      <c r="A12" s="18" t="s">
        <v>81</v>
      </c>
      <c r="B12" s="24"/>
      <c r="C12" s="25"/>
      <c r="D12" s="25"/>
      <c r="E12" s="25"/>
    </row>
    <row r="13" spans="1:16" x14ac:dyDescent="0.15">
      <c r="A13" s="18" t="s">
        <v>82</v>
      </c>
      <c r="B13" s="24"/>
      <c r="C13" s="25"/>
      <c r="D13" s="25"/>
      <c r="E13" s="25"/>
    </row>
    <row r="20" spans="1:5" x14ac:dyDescent="0.15">
      <c r="A20" s="41" t="s">
        <v>103</v>
      </c>
      <c r="B20" s="41"/>
      <c r="C20" s="41"/>
      <c r="D20" s="41"/>
      <c r="E20" s="41"/>
    </row>
    <row r="21" spans="1:5" ht="14" thickBot="1" x14ac:dyDescent="0.2">
      <c r="B21" s="18" t="s">
        <v>84</v>
      </c>
      <c r="C21" s="19" t="s">
        <v>85</v>
      </c>
      <c r="D21" s="19" t="s">
        <v>86</v>
      </c>
      <c r="E21" s="19" t="s">
        <v>98</v>
      </c>
    </row>
    <row r="22" spans="1:5" x14ac:dyDescent="0.15">
      <c r="A22" s="18" t="s">
        <v>79</v>
      </c>
      <c r="B22" s="26"/>
      <c r="C22" s="27"/>
      <c r="D22" s="27"/>
      <c r="E22" s="27"/>
    </row>
    <row r="23" spans="1:5" x14ac:dyDescent="0.15">
      <c r="A23" s="18" t="s">
        <v>80</v>
      </c>
      <c r="B23" s="28"/>
      <c r="C23" s="29"/>
      <c r="D23" s="29"/>
      <c r="E23" s="29"/>
    </row>
    <row r="24" spans="1:5" x14ac:dyDescent="0.15">
      <c r="A24" s="18" t="s">
        <v>81</v>
      </c>
      <c r="B24" s="28"/>
      <c r="C24" s="29"/>
      <c r="D24" s="29"/>
      <c r="E24" s="29"/>
    </row>
    <row r="25" spans="1:5" x14ac:dyDescent="0.15">
      <c r="A25" s="18" t="s">
        <v>82</v>
      </c>
      <c r="B25" s="28"/>
      <c r="C25" s="29"/>
      <c r="D25" s="29"/>
      <c r="E25" s="29"/>
    </row>
    <row r="33" spans="1:15" x14ac:dyDescent="0.15">
      <c r="A33" s="41" t="s">
        <v>88</v>
      </c>
      <c r="B33" s="41"/>
      <c r="C33" s="41"/>
      <c r="D33" s="41"/>
      <c r="E33" s="41"/>
    </row>
    <row r="34" spans="1:15" ht="14" thickBot="1" x14ac:dyDescent="0.2">
      <c r="B34" s="19">
        <f>B2</f>
        <v>2010</v>
      </c>
      <c r="C34" s="19">
        <f t="shared" ref="C34:O34" si="0">C2</f>
        <v>2011</v>
      </c>
      <c r="D34" s="19">
        <f t="shared" si="0"/>
        <v>2012</v>
      </c>
      <c r="E34" s="19">
        <f t="shared" si="0"/>
        <v>2013</v>
      </c>
      <c r="F34" s="19">
        <f t="shared" si="0"/>
        <v>2014</v>
      </c>
      <c r="G34" s="19">
        <f t="shared" si="0"/>
        <v>2015</v>
      </c>
      <c r="H34" s="19">
        <f t="shared" si="0"/>
        <v>2016</v>
      </c>
      <c r="I34" s="19">
        <f t="shared" si="0"/>
        <v>2017</v>
      </c>
      <c r="J34" s="19">
        <f t="shared" si="0"/>
        <v>2018</v>
      </c>
      <c r="K34" s="19">
        <f t="shared" si="0"/>
        <v>2019</v>
      </c>
      <c r="L34" s="19">
        <f t="shared" si="0"/>
        <v>2020</v>
      </c>
      <c r="M34" s="19">
        <f t="shared" si="0"/>
        <v>2021</v>
      </c>
      <c r="N34" s="19">
        <f t="shared" si="0"/>
        <v>2022</v>
      </c>
      <c r="O34" s="19">
        <f t="shared" si="0"/>
        <v>2023</v>
      </c>
    </row>
    <row r="35" spans="1:15" ht="14" thickBot="1" x14ac:dyDescent="0.2">
      <c r="A35" s="18" t="s">
        <v>79</v>
      </c>
      <c r="B35" s="20">
        <f>'Bayerische Motoren Werke AG | C'!B41</f>
        <v>-197000</v>
      </c>
      <c r="C35" s="20">
        <f>'Bayerische Motoren Werke AG | C'!C41</f>
        <v>-852000</v>
      </c>
      <c r="D35" s="20">
        <f>'Bayerische Motoren Werke AG | C'!D41</f>
        <v>-1516000</v>
      </c>
      <c r="E35" s="20">
        <f>'Bayerische Motoren Werke AG | C'!E41</f>
        <v>-1653000</v>
      </c>
      <c r="F35" s="20">
        <f>'Bayerische Motoren Werke AG | C'!F41</f>
        <v>-1715000</v>
      </c>
      <c r="G35" s="20">
        <f>'Bayerische Motoren Werke AG | C'!G41</f>
        <v>-1917000</v>
      </c>
      <c r="H35" s="20">
        <f>'Bayerische Motoren Werke AG | C'!H41</f>
        <v>-2121000</v>
      </c>
      <c r="I35" s="20">
        <f>'Bayerische Motoren Werke AG | C'!I41</f>
        <v>-2324000</v>
      </c>
      <c r="J35" s="20">
        <f>'Bayerische Motoren Werke AG | C'!J41</f>
        <v>-2630000</v>
      </c>
      <c r="K35" s="20">
        <f>'Bayerische Motoren Werke AG | C'!K41</f>
        <v>-2366000</v>
      </c>
      <c r="L35" s="20">
        <f>'Bayerische Motoren Werke AG | C'!L41</f>
        <v>-1671000</v>
      </c>
      <c r="M35" s="20">
        <f>'Bayerische Motoren Werke AG | C'!M41</f>
        <v>-1253000</v>
      </c>
      <c r="N35" s="20">
        <f>'Bayerische Motoren Werke AG | C'!N41</f>
        <v>-3827000</v>
      </c>
      <c r="O35" s="20">
        <f>'Bayerische Motoren Werke AG | C'!O41</f>
        <v>-5430000</v>
      </c>
    </row>
    <row r="36" spans="1:15" ht="14" thickBot="1" x14ac:dyDescent="0.2">
      <c r="A36" s="18" t="s">
        <v>80</v>
      </c>
      <c r="B36" s="20">
        <f>'Volkswagen AG '!B41</f>
        <v>-798000</v>
      </c>
      <c r="C36" s="20">
        <f>'Volkswagen AG '!C41</f>
        <v>-1266000</v>
      </c>
      <c r="D36" s="20">
        <f>'Volkswagen AG '!D41</f>
        <v>-1673000</v>
      </c>
      <c r="E36" s="20">
        <f>'Volkswagen AG '!E41</f>
        <v>-1849000</v>
      </c>
      <c r="F36" s="20">
        <f>'Volkswagen AG '!F41</f>
        <v>-1962000</v>
      </c>
      <c r="G36" s="20">
        <f>'Volkswagen AG '!G41</f>
        <v>-2516000</v>
      </c>
      <c r="H36" s="20">
        <f>'Volkswagen AG '!H41</f>
        <v>-364000</v>
      </c>
      <c r="I36" s="20">
        <f>'Volkswagen AG '!I41</f>
        <v>-1332000</v>
      </c>
      <c r="J36" s="20">
        <f>'Volkswagen AG '!J41</f>
        <v>-2375000</v>
      </c>
      <c r="K36" s="20">
        <f>'Volkswagen AG '!K41</f>
        <v>-2899000</v>
      </c>
      <c r="L36" s="20">
        <f>'Volkswagen AG '!L41</f>
        <v>-2952000</v>
      </c>
      <c r="M36" s="20">
        <f>'Volkswagen AG '!M41</f>
        <v>-3022000</v>
      </c>
      <c r="N36" s="20">
        <f>'Volkswagen AG '!N41</f>
        <v>-4362000</v>
      </c>
      <c r="O36" s="20">
        <f>'Volkswagen AG '!O41</f>
        <v>0</v>
      </c>
    </row>
    <row r="37" spans="1:15" ht="14" thickBot="1" x14ac:dyDescent="0.2">
      <c r="A37" s="18" t="s">
        <v>81</v>
      </c>
      <c r="B37" s="20">
        <f>'Daimler AG | Cash Flow '!B39</f>
        <v>0</v>
      </c>
      <c r="C37" s="20">
        <f>'Daimler AG | Cash Flow '!C39</f>
        <v>-1971000</v>
      </c>
      <c r="D37" s="20">
        <f>'Daimler AG | Cash Flow '!D39</f>
        <v>-2346000</v>
      </c>
      <c r="E37" s="20">
        <f>'Daimler AG | Cash Flow '!E39</f>
        <v>-2349000</v>
      </c>
      <c r="F37" s="20">
        <f>'Daimler AG | Cash Flow '!F39</f>
        <v>-2407000</v>
      </c>
      <c r="G37" s="20">
        <f>'Daimler AG | Cash Flow '!G39</f>
        <v>-2621000</v>
      </c>
      <c r="H37" s="20">
        <f>'Daimler AG | Cash Flow '!H39</f>
        <v>-3477000</v>
      </c>
      <c r="I37" s="20">
        <f>'Daimler AG | Cash Flow '!I39</f>
        <v>-3477000</v>
      </c>
      <c r="J37" s="20">
        <f>'Daimler AG | Cash Flow '!J39</f>
        <v>-3905000</v>
      </c>
      <c r="K37" s="20">
        <f>'Daimler AG | Cash Flow '!K39</f>
        <v>-3477000</v>
      </c>
      <c r="L37" s="20">
        <f>'Daimler AG | Cash Flow '!L39</f>
        <v>-963000</v>
      </c>
      <c r="M37" s="20">
        <f>'Daimler AG | Cash Flow '!M39</f>
        <v>-1444000</v>
      </c>
      <c r="N37" s="20">
        <f>'Daimler AG | Cash Flow '!N39</f>
        <v>-5349000</v>
      </c>
      <c r="O37" s="20">
        <f>'Daimler AG | Cash Flow '!O39</f>
        <v>-5556000</v>
      </c>
    </row>
    <row r="38" spans="1:15" x14ac:dyDescent="0.15">
      <c r="A38" s="18" t="s">
        <v>82</v>
      </c>
      <c r="B38" s="21">
        <f>'Renault SA | Cash Flow '!B40</f>
        <v>0</v>
      </c>
      <c r="C38" s="21">
        <f>'Renault SA | Cash Flow '!C40</f>
        <v>-88000</v>
      </c>
      <c r="D38" s="21">
        <f>'Renault SA | Cash Flow '!D40</f>
        <v>-338000</v>
      </c>
      <c r="E38" s="21">
        <f>'Renault SA | Cash Flow '!E40</f>
        <v>-502000</v>
      </c>
      <c r="F38" s="21">
        <f>'Renault SA | Cash Flow '!F40</f>
        <v>-503000</v>
      </c>
      <c r="G38" s="21">
        <f>'Renault SA | Cash Flow '!G40</f>
        <v>-555000</v>
      </c>
      <c r="H38" s="21">
        <f>'Renault SA | Cash Flow '!H40</f>
        <v>-701000</v>
      </c>
      <c r="I38" s="21">
        <f>'Renault SA | Cash Flow '!I40</f>
        <v>-916000</v>
      </c>
      <c r="J38" s="21">
        <f>'Renault SA | Cash Flow '!J40</f>
        <v>-1027000</v>
      </c>
      <c r="K38" s="21">
        <f>'Renault SA | Cash Flow '!K40</f>
        <v>-1035000</v>
      </c>
      <c r="L38" s="21">
        <f>'Renault SA | Cash Flow '!L40</f>
        <v>0</v>
      </c>
      <c r="M38" s="21">
        <f>'Renault SA | Cash Flow '!M40</f>
        <v>0</v>
      </c>
      <c r="N38" s="21">
        <f>'Renault SA | Cash Flow '!N40</f>
        <v>0</v>
      </c>
      <c r="O38" s="21">
        <f>'Renault SA | Cash Flow '!O40</f>
        <v>-73000</v>
      </c>
    </row>
  </sheetData>
  <mergeCells count="4">
    <mergeCell ref="A1:E1"/>
    <mergeCell ref="A8:E8"/>
    <mergeCell ref="A20:E20"/>
    <mergeCell ref="A33:E33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workbookViewId="0">
      <selection activeCell="Q6" sqref="Q6"/>
    </sheetView>
  </sheetViews>
  <sheetFormatPr baseColWidth="10" defaultRowHeight="16" x14ac:dyDescent="0.2"/>
  <cols>
    <col min="1" max="1" width="17.33203125" customWidth="1"/>
  </cols>
  <sheetData>
    <row r="1" spans="1:15" x14ac:dyDescent="0.2">
      <c r="A1" s="41" t="s">
        <v>89</v>
      </c>
      <c r="B1" s="41"/>
      <c r="C1" s="41"/>
      <c r="D1" s="41"/>
      <c r="E1" s="41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7" thickBot="1" x14ac:dyDescent="0.25">
      <c r="A2" s="16"/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5" ht="17" thickBot="1" x14ac:dyDescent="0.25">
      <c r="A3" s="18" t="s">
        <v>79</v>
      </c>
      <c r="B3" s="13">
        <v>60477000</v>
      </c>
      <c r="C3" s="13">
        <v>68821000</v>
      </c>
      <c r="D3" s="13">
        <v>76848000</v>
      </c>
      <c r="E3" s="13">
        <v>76058000</v>
      </c>
      <c r="F3" s="13">
        <v>80401000</v>
      </c>
      <c r="G3" s="13">
        <v>92175000</v>
      </c>
      <c r="H3" s="13">
        <v>94163000</v>
      </c>
      <c r="I3" s="13">
        <v>98678000</v>
      </c>
      <c r="J3" s="13">
        <v>97480000</v>
      </c>
      <c r="K3" s="13">
        <v>104210000</v>
      </c>
      <c r="L3" s="39">
        <v>98990000</v>
      </c>
      <c r="M3" s="39">
        <v>111239000</v>
      </c>
      <c r="N3" s="39">
        <v>142610000</v>
      </c>
      <c r="O3" s="39">
        <v>155498000</v>
      </c>
    </row>
    <row r="4" spans="1:15" ht="17" thickBot="1" x14ac:dyDescent="0.25">
      <c r="A4" s="18" t="s">
        <v>80</v>
      </c>
      <c r="B4" s="11">
        <v>121697000</v>
      </c>
      <c r="C4" s="11">
        <v>153802000</v>
      </c>
      <c r="D4" s="11">
        <v>186339000</v>
      </c>
      <c r="E4" s="11">
        <v>197007000</v>
      </c>
      <c r="F4" s="11">
        <v>202458000</v>
      </c>
      <c r="G4" s="11">
        <v>213292000</v>
      </c>
      <c r="H4" s="11">
        <v>217267000</v>
      </c>
      <c r="I4" s="11">
        <v>230682000</v>
      </c>
      <c r="J4" s="11">
        <v>235849000</v>
      </c>
      <c r="K4" s="11">
        <v>252632000</v>
      </c>
      <c r="L4" s="38">
        <v>222885000</v>
      </c>
      <c r="M4" s="38">
        <v>250199000</v>
      </c>
      <c r="N4" s="38">
        <v>279232000</v>
      </c>
      <c r="O4" s="38"/>
    </row>
    <row r="5" spans="1:15" ht="17" thickBot="1" x14ac:dyDescent="0.25">
      <c r="A5" s="18" t="s">
        <v>81</v>
      </c>
      <c r="B5" s="11">
        <v>97761000</v>
      </c>
      <c r="C5" s="11">
        <v>106540000</v>
      </c>
      <c r="D5" s="11">
        <v>114297000</v>
      </c>
      <c r="E5" s="11">
        <v>117982000</v>
      </c>
      <c r="F5" s="11">
        <v>129872000</v>
      </c>
      <c r="G5" s="11">
        <v>149467000</v>
      </c>
      <c r="H5" s="11">
        <v>153261000</v>
      </c>
      <c r="I5" s="11">
        <v>164330000</v>
      </c>
      <c r="J5" s="11">
        <v>167362000</v>
      </c>
      <c r="K5" s="11">
        <v>172745000</v>
      </c>
      <c r="L5" s="38">
        <v>154309000</v>
      </c>
      <c r="M5" s="38">
        <v>133893000</v>
      </c>
      <c r="N5" s="38">
        <v>150017000</v>
      </c>
      <c r="O5" s="38">
        <v>153218000</v>
      </c>
    </row>
    <row r="6" spans="1:15" x14ac:dyDescent="0.2">
      <c r="A6" s="18" t="s">
        <v>82</v>
      </c>
      <c r="B6" s="11">
        <v>38971000</v>
      </c>
      <c r="C6" s="11">
        <v>42628000</v>
      </c>
      <c r="D6" s="11">
        <v>41270000</v>
      </c>
      <c r="E6" s="11">
        <v>40932000</v>
      </c>
      <c r="F6" s="11">
        <v>41055000</v>
      </c>
      <c r="G6" s="11">
        <v>45327000</v>
      </c>
      <c r="H6" s="11">
        <v>51243000</v>
      </c>
      <c r="I6" s="11">
        <v>58770000</v>
      </c>
      <c r="J6" s="11">
        <v>57419000</v>
      </c>
      <c r="K6" s="11">
        <v>55537000</v>
      </c>
      <c r="L6" s="38">
        <v>43475000</v>
      </c>
      <c r="M6" s="38">
        <v>46213000</v>
      </c>
      <c r="N6" s="38">
        <v>46391000</v>
      </c>
      <c r="O6" s="38">
        <v>52376000</v>
      </c>
    </row>
    <row r="8" spans="1:15" x14ac:dyDescent="0.2">
      <c r="A8" s="18" t="s">
        <v>90</v>
      </c>
    </row>
    <row r="9" spans="1:15" ht="17" thickBot="1" x14ac:dyDescent="0.25">
      <c r="B9" s="19">
        <f>B2</f>
        <v>2010</v>
      </c>
      <c r="C9" s="19">
        <f t="shared" ref="C9:K9" si="0">C2</f>
        <v>2011</v>
      </c>
      <c r="D9" s="19">
        <f t="shared" si="0"/>
        <v>2012</v>
      </c>
      <c r="E9" s="19">
        <f t="shared" si="0"/>
        <v>2013</v>
      </c>
      <c r="F9" s="19">
        <f t="shared" si="0"/>
        <v>2014</v>
      </c>
      <c r="G9" s="19">
        <f t="shared" si="0"/>
        <v>2015</v>
      </c>
      <c r="H9" s="19">
        <f t="shared" si="0"/>
        <v>2016</v>
      </c>
      <c r="I9" s="19">
        <f t="shared" si="0"/>
        <v>2017</v>
      </c>
      <c r="J9" s="19">
        <f t="shared" si="0"/>
        <v>2018</v>
      </c>
      <c r="K9" s="19">
        <f t="shared" si="0"/>
        <v>2019</v>
      </c>
      <c r="L9" s="19"/>
      <c r="M9" s="19"/>
      <c r="N9" s="19"/>
      <c r="O9" s="19"/>
    </row>
    <row r="10" spans="1:15" ht="17" thickBot="1" x14ac:dyDescent="0.25">
      <c r="A10" s="18" t="s">
        <v>79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40"/>
      <c r="M10" s="40"/>
      <c r="N10" s="40"/>
      <c r="O10" s="40"/>
    </row>
    <row r="11" spans="1:15" ht="17" thickBot="1" x14ac:dyDescent="0.25">
      <c r="A11" s="18" t="s">
        <v>80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40"/>
      <c r="M11" s="40"/>
      <c r="N11" s="40"/>
      <c r="O11" s="40"/>
    </row>
    <row r="12" spans="1:15" ht="17" thickBot="1" x14ac:dyDescent="0.25">
      <c r="A12" s="18" t="s">
        <v>81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40"/>
      <c r="M12" s="40"/>
      <c r="N12" s="40"/>
      <c r="O12" s="40"/>
    </row>
    <row r="13" spans="1:15" ht="17" thickBot="1" x14ac:dyDescent="0.25">
      <c r="A13" s="18" t="s">
        <v>82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40"/>
      <c r="M13" s="40"/>
      <c r="N13" s="40"/>
      <c r="O13" s="40"/>
    </row>
  </sheetData>
  <mergeCells count="1">
    <mergeCell ref="A1:E1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C24" sqref="C24"/>
    </sheetView>
  </sheetViews>
  <sheetFormatPr baseColWidth="10" defaultRowHeight="16" x14ac:dyDescent="0.2"/>
  <cols>
    <col min="1" max="1" width="13.83203125" customWidth="1"/>
    <col min="2" max="2" width="18.1640625" customWidth="1"/>
  </cols>
  <sheetData>
    <row r="1" spans="1:2" x14ac:dyDescent="0.2">
      <c r="A1" t="s">
        <v>91</v>
      </c>
      <c r="B1" t="s">
        <v>92</v>
      </c>
    </row>
    <row r="2" spans="1:2" x14ac:dyDescent="0.2">
      <c r="A2" s="32">
        <v>1</v>
      </c>
    </row>
    <row r="3" spans="1:2" x14ac:dyDescent="0.2">
      <c r="A3" s="32">
        <v>2</v>
      </c>
    </row>
    <row r="4" spans="1:2" x14ac:dyDescent="0.2">
      <c r="A4" s="32">
        <v>3</v>
      </c>
    </row>
    <row r="5" spans="1:2" x14ac:dyDescent="0.2">
      <c r="A5" s="32">
        <v>4</v>
      </c>
    </row>
    <row r="6" spans="1:2" x14ac:dyDescent="0.2">
      <c r="A6" s="32">
        <v>5</v>
      </c>
    </row>
    <row r="7" spans="1:2" x14ac:dyDescent="0.2">
      <c r="A7" s="32">
        <v>6</v>
      </c>
    </row>
    <row r="8" spans="1:2" x14ac:dyDescent="0.2">
      <c r="A8" s="32">
        <v>7</v>
      </c>
    </row>
    <row r="9" spans="1:2" x14ac:dyDescent="0.2">
      <c r="A9" s="32">
        <v>8</v>
      </c>
    </row>
    <row r="10" spans="1:2" x14ac:dyDescent="0.2">
      <c r="A10" s="32">
        <v>9</v>
      </c>
    </row>
    <row r="11" spans="1:2" x14ac:dyDescent="0.2">
      <c r="A11" s="32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Bayerische Motoren Werke AG | C</vt:lpstr>
      <vt:lpstr>Volkswagen AG </vt:lpstr>
      <vt:lpstr>Daimler AG | Cash Flow </vt:lpstr>
      <vt:lpstr>Renault SA | Cash Flow </vt:lpstr>
      <vt:lpstr>1b) Ukol</vt:lpstr>
      <vt:lpstr>1c) Ukol</vt:lpstr>
      <vt:lpstr>1e) Ukol</vt:lpstr>
      <vt:lpstr>2) Úkol - spravne reseni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Tomáš Brabenec</cp:lastModifiedBy>
  <dcterms:created xsi:type="dcterms:W3CDTF">2020-11-09T16:25:07Z</dcterms:created>
  <dcterms:modified xsi:type="dcterms:W3CDTF">2025-04-14T19:10:01Z</dcterms:modified>
</cp:coreProperties>
</file>